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S:\D04 入学者選考･新入生データ\入選R8年度\差し替えデータ\1203　HP用\"/>
    </mc:Choice>
  </mc:AlternateContent>
  <xr:revisionPtr revIDLastSave="0" documentId="13_ncr:1_{4E4544FE-D6B3-44B2-8619-5ECC7C1FFA6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出願者一覧表" sheetId="1" r:id="rId1"/>
    <sheet name="学校情報" sheetId="2" state="hidden" r:id="rId2"/>
  </sheets>
  <definedNames>
    <definedName name="_xlnm._FilterDatabase" localSheetId="1" hidden="1">学校情報!$A$36:$BL$606</definedName>
    <definedName name="オホーツク">学校情報!$L$3:$L$6</definedName>
    <definedName name="学級種別">学校情報!$H$38:$H$50</definedName>
    <definedName name="管内">学校情報!$B$2:$P$2</definedName>
    <definedName name="区分">学校情報!$J$38:$J$39</definedName>
    <definedName name="空知">学校情報!$B$3:$B$6</definedName>
    <definedName name="釧路">学校情報!$N$3:$N$4</definedName>
    <definedName name="後志">学校情報!$D$3:$D$5</definedName>
    <definedName name="根室">学校情報!$O$3:$O$4</definedName>
    <definedName name="札幌市">学校情報!$P$3:$P$4</definedName>
    <definedName name="札幌市立山の手養護学校">学校情報!$C$597:$C$598</definedName>
    <definedName name="札幌市立北翔養護学校">学校情報!$C$577</definedName>
    <definedName name="市立札幌みなみの杜高等支援学校">学校情報!$C$279</definedName>
    <definedName name="市立札幌豊明高等支援学校">学校情報!$C$270:$C$274</definedName>
    <definedName name="宗谷">学校情報!$K$3</definedName>
    <definedName name="十勝">学校情報!$M$3:$M$6</definedName>
    <definedName name="障害種別名">学校情報!$I$38:$I$42</definedName>
    <definedName name="上川">学校情報!$I$3:$I$7</definedName>
    <definedName name="性別">学校情報!$K$38:$K$39</definedName>
    <definedName name="石狩">学校情報!$C$3:$C$13</definedName>
    <definedName name="胆振">学校情報!$E$3:$E$4</definedName>
    <definedName name="渡島">学校情報!$G$3:$G$6</definedName>
    <definedName name="日高">学校情報!$F$3:$F$4</definedName>
    <definedName name="北海道旭川高等支援学校">学校情報!$C$180:$C$183</definedName>
    <definedName name="北海道旭川養護学校">学校情報!$C$551:$C$552</definedName>
    <definedName name="北海道伊達高等養護学校">学校情報!$C$144:$C$149</definedName>
    <definedName name="北海道雨竜高等養護学校">学校情報!$C$74:$C$78</definedName>
    <definedName name="北海道岩見沢高等養護学校">学校情報!$C$506:$C$509</definedName>
    <definedName name="北海道釧路養護学校">学校情報!$C$487:$C$489</definedName>
    <definedName name="北海道釧路鶴野支援学校">学校情報!$C$252:$C$257</definedName>
    <definedName name="北海道高等聾学校">学校情報!$C$56:$C$60</definedName>
    <definedName name="北海道高等聾学校・専攻科">学校情報!$C$64</definedName>
    <definedName name="北海道今金高等養護学校">学校情報!$C$171:$C$173</definedName>
    <definedName name="北海道札幌あいの里高等支援学校">学校情報!$C$101:$C$106</definedName>
    <definedName name="北海道札幌稲穂高等支援学校">学校情報!$C$92:$C$96</definedName>
    <definedName name="北海道札幌高等養護学校">学校情報!$C$83:$C$87</definedName>
    <definedName name="北海道札幌視覚支援学校">学校情報!$C$38:$C$39</definedName>
    <definedName name="北海道札幌視覚支援学校・専攻科">学校情報!$C$46:$C$47</definedName>
    <definedName name="北海道札幌伏見支援学校">学校情報!$C$343:$C$344</definedName>
    <definedName name="北海道札幌伏見支援学校もなみ学園分校">学校情報!$C$352:$C$353</definedName>
    <definedName name="北海道札幌養護学校共栄分校">学校情報!$C$325:$C$326</definedName>
    <definedName name="北海道札幌養護学校白桜高等学園">学校情報!$C$316:$C$318</definedName>
    <definedName name="北海道七飯養護学校">学校情報!$C$406:$C$408</definedName>
    <definedName name="北海道七飯養護学校おしま学園分校">学校情報!$C$415:$C$416</definedName>
    <definedName name="北海道室蘭養護学校">学校情報!$C$379:$C$381</definedName>
    <definedName name="北海道手稲養護学校">学校情報!$C$524:$C$526</definedName>
    <definedName name="北海道小樽高等支援学校">学校情報!$C$135:$C$139</definedName>
    <definedName name="北海道小平高等養護学校">学校情報!$C$208:$C$210</definedName>
    <definedName name="北海道新篠津高等養護学校">学校情報!$C$127:$C$132</definedName>
    <definedName name="北海道新得高等支援学校">学校情報!$C$226:$C$227</definedName>
    <definedName name="北海道真駒内養護学校">学校情報!$C$515:$C$516</definedName>
    <definedName name="北海道星置養護学校ほしみ高等学園">学校情報!$C$334:$C$336</definedName>
    <definedName name="北海道千歳高等支援学校">学校情報!$C$110:$C$111</definedName>
    <definedName name="北海道帯広養護学校">学校情報!$C$478:$C$480</definedName>
    <definedName name="北海道鷹栖養護学校">学校情報!$C$424:$C$425</definedName>
    <definedName name="北海道拓北養護学校">学校情報!$C$533:$C$534</definedName>
    <definedName name="北海道稚内養護学校">学校情報!$C$442:$C$444</definedName>
    <definedName name="北海道中札内高等養護学校">学校情報!$C$235:$C$240</definedName>
    <definedName name="北海道中札内高等養護学校幕別分校">学校情報!$C$243</definedName>
    <definedName name="北海道中標津支援学校職業学科">学校情報!$C$261:$C$265</definedName>
    <definedName name="北海道中標津支援学校普通科">学校情報!$C$496</definedName>
    <definedName name="北海道東川養護学校">学校情報!$C$433:$C$435</definedName>
    <definedName name="北海道南幌養護学校">学校情報!$C$307:$C$308</definedName>
    <definedName name="北海道白樺高等養護学校">学校情報!$C$119:$C$124</definedName>
    <definedName name="北海道白糠養護学校">学校情報!$C$568</definedName>
    <definedName name="北海道函館高等支援学校">学校情報!$C$153:$C$156</definedName>
    <definedName name="北海道函館養護学校">学校情報!$C$542:$C$543</definedName>
    <definedName name="北海道八雲養護学校">学校情報!$C$588:$C$589</definedName>
    <definedName name="北海道美唄養護学校">学校情報!$C$298:$C$300</definedName>
    <definedName name="北海道美深高等養護学校">学校情報!$C$190:$C$194</definedName>
    <definedName name="北海道美深高等養護学校あいべつ校">学校情報!$C$199</definedName>
    <definedName name="北海道平取養護学校">学校情報!$C$388:$C$390</definedName>
    <definedName name="北海道平取養護学校静内ペテカリの園分校">学校情報!$C$397:$C$398</definedName>
    <definedName name="北海道北見支援学校">学校情報!$C$451:$C$453</definedName>
    <definedName name="北海道北斗高等支援学校">学校情報!$C$162:$C$163</definedName>
    <definedName name="北海道網走養護学校">学校情報!$C$559:$C$560</definedName>
    <definedName name="北海道紋別高等養護学校">学校情報!$C$217:$C$221</definedName>
    <definedName name="北海道紋別養護学校">学校情報!$C$460:$C$462</definedName>
    <definedName name="北海道紋別養護学校ひまわり学園分校">学校情報!$C$469:$C$470</definedName>
    <definedName name="北海道夕張高等養護学校">学校情報!$C$289</definedName>
    <definedName name="北海道余市養護学校">学校情報!$C$361:$C$363</definedName>
    <definedName name="北海道余市養護学校しりべし学園分校">学校情報!$C$370:$C$371</definedName>
    <definedName name="名簿の種類">学校情報!$G$38:$G$42</definedName>
    <definedName name="留萌">学校情報!$J$3</definedName>
    <definedName name="檜山">学校情報!$H$3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GfkYvvY47flz+WDpzDovLMflf/cwdHNhLujKf3F7r6Y="/>
    </ext>
  </extLst>
</workbook>
</file>

<file path=xl/calcChain.xml><?xml version="1.0" encoding="utf-8"?>
<calcChain xmlns="http://schemas.openxmlformats.org/spreadsheetml/2006/main">
  <c r="E605" i="2" l="1"/>
  <c r="E604" i="2"/>
  <c r="D604" i="2"/>
  <c r="D598" i="2"/>
  <c r="D597" i="2"/>
  <c r="E595" i="2"/>
  <c r="D595" i="2"/>
  <c r="D589" i="2"/>
  <c r="D588" i="2"/>
  <c r="E586" i="2"/>
  <c r="D586" i="2"/>
  <c r="E584" i="2"/>
  <c r="D584" i="2"/>
  <c r="D577" i="2"/>
  <c r="E575" i="2"/>
  <c r="D575" i="2"/>
  <c r="D568" i="2"/>
  <c r="E566" i="2"/>
  <c r="D566" i="2"/>
  <c r="D560" i="2"/>
  <c r="D559" i="2"/>
  <c r="E557" i="2"/>
  <c r="D557" i="2"/>
  <c r="D552" i="2"/>
  <c r="D551" i="2"/>
  <c r="E549" i="2"/>
  <c r="D549" i="2"/>
  <c r="D543" i="2"/>
  <c r="D542" i="2"/>
  <c r="E540" i="2"/>
  <c r="D540" i="2"/>
  <c r="D534" i="2"/>
  <c r="D533" i="2"/>
  <c r="E531" i="2"/>
  <c r="D531" i="2"/>
  <c r="D527" i="2"/>
  <c r="D526" i="2"/>
  <c r="D525" i="2"/>
  <c r="D524" i="2"/>
  <c r="E522" i="2"/>
  <c r="D522" i="2"/>
  <c r="D516" i="2"/>
  <c r="D515" i="2"/>
  <c r="E513" i="2"/>
  <c r="E585" i="2" s="1"/>
  <c r="D513" i="2"/>
  <c r="D509" i="2"/>
  <c r="D508" i="2"/>
  <c r="D507" i="2"/>
  <c r="D506" i="2"/>
  <c r="E504" i="2"/>
  <c r="E503" i="2"/>
  <c r="D503" i="2"/>
  <c r="D496" i="2"/>
  <c r="E494" i="2"/>
  <c r="D494" i="2"/>
  <c r="D489" i="2"/>
  <c r="D488" i="2"/>
  <c r="D487" i="2"/>
  <c r="E485" i="2"/>
  <c r="D485" i="2"/>
  <c r="D480" i="2"/>
  <c r="D479" i="2"/>
  <c r="D478" i="2"/>
  <c r="E476" i="2"/>
  <c r="D476" i="2"/>
  <c r="D470" i="2"/>
  <c r="D469" i="2"/>
  <c r="E467" i="2"/>
  <c r="D467" i="2"/>
  <c r="D462" i="2"/>
  <c r="D461" i="2"/>
  <c r="D460" i="2"/>
  <c r="E458" i="2"/>
  <c r="D458" i="2"/>
  <c r="D453" i="2"/>
  <c r="D452" i="2"/>
  <c r="D451" i="2"/>
  <c r="E449" i="2"/>
  <c r="D449" i="2"/>
  <c r="D444" i="2"/>
  <c r="D443" i="2"/>
  <c r="D442" i="2"/>
  <c r="E440" i="2"/>
  <c r="D440" i="2"/>
  <c r="D435" i="2"/>
  <c r="D434" i="2"/>
  <c r="D433" i="2"/>
  <c r="E431" i="2"/>
  <c r="D431" i="2"/>
  <c r="D425" i="2"/>
  <c r="D424" i="2"/>
  <c r="E422" i="2"/>
  <c r="D416" i="2"/>
  <c r="D415" i="2"/>
  <c r="E413" i="2"/>
  <c r="D408" i="2"/>
  <c r="D407" i="2"/>
  <c r="D406" i="2"/>
  <c r="E404" i="2"/>
  <c r="D404" i="2"/>
  <c r="D398" i="2"/>
  <c r="D397" i="2"/>
  <c r="E395" i="2"/>
  <c r="D395" i="2"/>
  <c r="D390" i="2"/>
  <c r="D389" i="2"/>
  <c r="D388" i="2"/>
  <c r="E386" i="2"/>
  <c r="D386" i="2"/>
  <c r="D381" i="2"/>
  <c r="D380" i="2"/>
  <c r="D379" i="2"/>
  <c r="E377" i="2"/>
  <c r="D371" i="2"/>
  <c r="D370" i="2"/>
  <c r="E368" i="2"/>
  <c r="D363" i="2"/>
  <c r="D362" i="2"/>
  <c r="D361" i="2"/>
  <c r="E359" i="2"/>
  <c r="D353" i="2"/>
  <c r="D352" i="2"/>
  <c r="E350" i="2"/>
  <c r="D344" i="2"/>
  <c r="D343" i="2"/>
  <c r="E341" i="2"/>
  <c r="D336" i="2"/>
  <c r="D335" i="2"/>
  <c r="D334" i="2"/>
  <c r="E332" i="2"/>
  <c r="D326" i="2"/>
  <c r="D325" i="2"/>
  <c r="E323" i="2"/>
  <c r="D318" i="2"/>
  <c r="D317" i="2"/>
  <c r="D316" i="2"/>
  <c r="E314" i="2"/>
  <c r="D314" i="2"/>
  <c r="D308" i="2"/>
  <c r="D307" i="2"/>
  <c r="E305" i="2"/>
  <c r="D305" i="2"/>
  <c r="D300" i="2"/>
  <c r="D299" i="2"/>
  <c r="D298" i="2"/>
  <c r="E296" i="2"/>
  <c r="D289" i="2"/>
  <c r="E286" i="2"/>
  <c r="D279" i="2"/>
  <c r="E277" i="2"/>
  <c r="D274" i="2"/>
  <c r="D273" i="2"/>
  <c r="D272" i="2"/>
  <c r="D271" i="2"/>
  <c r="D270" i="2"/>
  <c r="E268" i="2"/>
  <c r="D265" i="2"/>
  <c r="D264" i="2"/>
  <c r="D263" i="2"/>
  <c r="D262" i="2"/>
  <c r="D261" i="2"/>
  <c r="E259" i="2"/>
  <c r="D257" i="2"/>
  <c r="D256" i="2"/>
  <c r="D255" i="2"/>
  <c r="D254" i="2"/>
  <c r="D253" i="2"/>
  <c r="D252" i="2"/>
  <c r="E250" i="2"/>
  <c r="D243" i="2"/>
  <c r="E241" i="2"/>
  <c r="D240" i="2"/>
  <c r="D239" i="2"/>
  <c r="D238" i="2"/>
  <c r="D237" i="2"/>
  <c r="D236" i="2"/>
  <c r="D235" i="2"/>
  <c r="E233" i="2"/>
  <c r="D227" i="2"/>
  <c r="D226" i="2"/>
  <c r="E224" i="2"/>
  <c r="D221" i="2"/>
  <c r="D220" i="2"/>
  <c r="D219" i="2"/>
  <c r="D218" i="2"/>
  <c r="D217" i="2"/>
  <c r="E215" i="2"/>
  <c r="D210" i="2"/>
  <c r="D209" i="2"/>
  <c r="D208" i="2"/>
  <c r="E206" i="2"/>
  <c r="D199" i="2"/>
  <c r="E197" i="2"/>
  <c r="D194" i="2"/>
  <c r="D193" i="2"/>
  <c r="D192" i="2"/>
  <c r="D191" i="2"/>
  <c r="D190" i="2"/>
  <c r="E188" i="2"/>
  <c r="D183" i="2"/>
  <c r="D182" i="2"/>
  <c r="D181" i="2"/>
  <c r="D180" i="2"/>
  <c r="E178" i="2"/>
  <c r="D173" i="2"/>
  <c r="D172" i="2"/>
  <c r="D171" i="2"/>
  <c r="E169" i="2"/>
  <c r="D163" i="2"/>
  <c r="D162" i="2"/>
  <c r="E160" i="2"/>
  <c r="D156" i="2"/>
  <c r="D155" i="2"/>
  <c r="D154" i="2"/>
  <c r="D153" i="2"/>
  <c r="E151" i="2"/>
  <c r="D149" i="2"/>
  <c r="D148" i="2"/>
  <c r="D147" i="2"/>
  <c r="D146" i="2"/>
  <c r="D145" i="2"/>
  <c r="D144" i="2"/>
  <c r="E142" i="2"/>
  <c r="D139" i="2"/>
  <c r="D138" i="2"/>
  <c r="D137" i="2"/>
  <c r="D136" i="2"/>
  <c r="D135" i="2"/>
  <c r="E133" i="2"/>
  <c r="D132" i="2"/>
  <c r="D131" i="2"/>
  <c r="D130" i="2"/>
  <c r="D129" i="2"/>
  <c r="D128" i="2"/>
  <c r="D127" i="2"/>
  <c r="E125" i="2"/>
  <c r="D124" i="2"/>
  <c r="D123" i="2"/>
  <c r="D122" i="2"/>
  <c r="D121" i="2"/>
  <c r="D120" i="2"/>
  <c r="D119" i="2"/>
  <c r="E117" i="2"/>
  <c r="D111" i="2"/>
  <c r="D110" i="2"/>
  <c r="E108" i="2"/>
  <c r="D106" i="2"/>
  <c r="D105" i="2"/>
  <c r="D104" i="2"/>
  <c r="D103" i="2"/>
  <c r="D102" i="2"/>
  <c r="D101" i="2"/>
  <c r="E99" i="2"/>
  <c r="D96" i="2"/>
  <c r="D95" i="2"/>
  <c r="D94" i="2"/>
  <c r="D93" i="2"/>
  <c r="D92" i="2"/>
  <c r="E90" i="2"/>
  <c r="E287" i="2" s="1"/>
  <c r="D87" i="2"/>
  <c r="D86" i="2"/>
  <c r="D85" i="2"/>
  <c r="D84" i="2"/>
  <c r="D83" i="2"/>
  <c r="E81" i="2"/>
  <c r="D78" i="2"/>
  <c r="D77" i="2"/>
  <c r="D76" i="2"/>
  <c r="D75" i="2"/>
  <c r="D74" i="2"/>
  <c r="E72" i="2"/>
  <c r="E71" i="2"/>
  <c r="D64" i="2"/>
  <c r="D60" i="2"/>
  <c r="D59" i="2"/>
  <c r="D58" i="2"/>
  <c r="D57" i="2"/>
  <c r="D56" i="2"/>
  <c r="E54" i="2"/>
  <c r="E53" i="2"/>
  <c r="D47" i="2"/>
  <c r="D46" i="2"/>
  <c r="D39" i="2"/>
  <c r="D38" i="2"/>
  <c r="E606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0" authorId="0" shapeId="0" xr:uid="{00000000-0006-0000-0000-000002000000}">
      <text>
        <r>
          <rPr>
            <sz val="11"/>
            <color theme="1"/>
            <rFont val="Calibri"/>
            <family val="3"/>
            <charset val="128"/>
            <scheme val="minor"/>
          </rPr>
          <t>出願する学校をプルダウンリストから選択してください。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DveESmWKijdtyX1/ZnMevkCB6RQ=="/>
    </ext>
  </extLst>
</comments>
</file>

<file path=xl/sharedStrings.xml><?xml version="1.0" encoding="utf-8"?>
<sst xmlns="http://schemas.openxmlformats.org/spreadsheetml/2006/main" count="1065" uniqueCount="218">
  <si>
    <t>別記様式４</t>
  </si>
  <si>
    <t>令和　　年　　月　　日</t>
  </si>
  <si>
    <t>特別支援学校高等部(知的障害)入学者選考　出願者一覧表</t>
  </si>
  <si>
    <t>管内</t>
  </si>
  <si>
    <t>札幌市</t>
  </si>
  <si>
    <t>学校名</t>
  </si>
  <si>
    <t>○○学校</t>
  </si>
  <si>
    <t>所在地</t>
  </si>
  <si>
    <t>○○○ー○○○○</t>
  </si>
  <si>
    <t>出願先</t>
  </si>
  <si>
    <t>校長名</t>
  </si>
  <si>
    <t>電話</t>
  </si>
  <si>
    <t>番号</t>
  </si>
  <si>
    <t>出願者氏名</t>
  </si>
  <si>
    <t>備考</t>
  </si>
  <si>
    <t>※出願する特別支援学校毎に作成してください。</t>
  </si>
  <si>
    <t>空知</t>
  </si>
  <si>
    <t>石狩</t>
  </si>
  <si>
    <t>後志</t>
  </si>
  <si>
    <t>胆振</t>
  </si>
  <si>
    <t>日高</t>
  </si>
  <si>
    <t>渡島</t>
  </si>
  <si>
    <t>檜山</t>
  </si>
  <si>
    <t>上川</t>
  </si>
  <si>
    <t>留萌</t>
  </si>
  <si>
    <t>宗谷</t>
  </si>
  <si>
    <t>オホーツク</t>
  </si>
  <si>
    <t>十勝</t>
  </si>
  <si>
    <t>釧路</t>
  </si>
  <si>
    <t>根室</t>
  </si>
  <si>
    <t>北海道美唄養護学校</t>
  </si>
  <si>
    <t>北海道札幌養護学校白桜高等学園</t>
  </si>
  <si>
    <t>北海道小樽高等支援学校</t>
  </si>
  <si>
    <t>北海道室蘭養護学校</t>
  </si>
  <si>
    <t>北海道平取養護学校</t>
  </si>
  <si>
    <t>北海道七飯養護学校</t>
  </si>
  <si>
    <t>北海道今金高等養護学校</t>
  </si>
  <si>
    <t>北海道鷹栖養護学校</t>
  </si>
  <si>
    <t>北海道小平高等養護学校</t>
  </si>
  <si>
    <t>北海道稚内養護学校</t>
  </si>
  <si>
    <t>北海道北見支援学校</t>
  </si>
  <si>
    <t>北海道帯広養護学校</t>
  </si>
  <si>
    <t>北海道釧路鶴野支援学校</t>
  </si>
  <si>
    <t>北海道中標津支援学校職業学科</t>
  </si>
  <si>
    <t>市立札幌豊明高等支援学校</t>
  </si>
  <si>
    <t>北海道南幌養護学校</t>
  </si>
  <si>
    <t>北海道札幌養護学校共栄分校</t>
  </si>
  <si>
    <t>北海道余市養護学校</t>
  </si>
  <si>
    <t>北海道伊達高等養護学校</t>
  </si>
  <si>
    <t>北海道平取養護学校静内ペテカリの園分校</t>
  </si>
  <si>
    <t>北海道七飯養護学校おしま学園分校</t>
  </si>
  <si>
    <t>北海道東川養護学校</t>
  </si>
  <si>
    <t>北海道紋別養護学校</t>
  </si>
  <si>
    <t>北海道中札内高等養護学校</t>
  </si>
  <si>
    <t>北海道釧路養護学校</t>
  </si>
  <si>
    <t>北海道中標津支援学校普通科</t>
  </si>
  <si>
    <t>市立札幌みなみの杜高等支援学校</t>
  </si>
  <si>
    <t>北海道雨竜高等養護学校</t>
  </si>
  <si>
    <t>北海道札幌伏見支援学校</t>
  </si>
  <si>
    <t>北海道余市養護学校しりべし学園分校</t>
  </si>
  <si>
    <t>北海道函館高等支援学校</t>
  </si>
  <si>
    <t>北海道美深高等養護学校</t>
  </si>
  <si>
    <t>北海道紋別養護学校ひまわり学園分校</t>
  </si>
  <si>
    <t>北海道中札内高等養護学校幕別分校</t>
  </si>
  <si>
    <t>北海道夕張高等養護学校</t>
  </si>
  <si>
    <t>北海道札幌伏見支援学校もなみ学園分校</t>
  </si>
  <si>
    <t>北海道北斗高等支援学校</t>
  </si>
  <si>
    <t>北海道美深高等養護学校あいべつ校</t>
  </si>
  <si>
    <t>北海道紋別高等養護学校</t>
  </si>
  <si>
    <t>北海道新得高等支援学校</t>
  </si>
  <si>
    <t>北海道星置養護学校ほしみ高等学園</t>
  </si>
  <si>
    <t>北海道旭川高等支援学校</t>
  </si>
  <si>
    <t>北海道札幌高等養護学校</t>
  </si>
  <si>
    <t>北海道札幌稲穂高等支援学校</t>
  </si>
  <si>
    <t>北海道札幌あいの里高等支援学校</t>
  </si>
  <si>
    <t>北海道千歳高等支援学校</t>
  </si>
  <si>
    <t>北海道白樺高等養護学校</t>
  </si>
  <si>
    <t>北海道新篠津高等養護学校</t>
  </si>
  <si>
    <t>北海道札幌視覚支援学校</t>
  </si>
  <si>
    <t>北海道札幌視覚支援学校・専攻科</t>
  </si>
  <si>
    <t>北海道高等聾学校</t>
  </si>
  <si>
    <t>北海道高等聾学校・専攻科</t>
  </si>
  <si>
    <t>北海道中標津支援学校</t>
  </si>
  <si>
    <t>北海道札幌養護学校</t>
  </si>
  <si>
    <t>北海道岩見沢高等養護学校</t>
  </si>
  <si>
    <t>北海道真駒内養護学校</t>
  </si>
  <si>
    <t>北海道手稲養護学校</t>
  </si>
  <si>
    <t>北海道拓北養護学校</t>
  </si>
  <si>
    <t>北海道函館養護学校</t>
  </si>
  <si>
    <t>北海道旭川養護学校</t>
  </si>
  <si>
    <t>北海道網走養護学校</t>
  </si>
  <si>
    <t>北海道白糠養護学校</t>
  </si>
  <si>
    <t>札幌市立北翔養護学校</t>
  </si>
  <si>
    <t>北海道八雲養護学校</t>
  </si>
  <si>
    <t>札幌市立山の手養護学校</t>
  </si>
  <si>
    <t>普通科</t>
  </si>
  <si>
    <t>理療科</t>
  </si>
  <si>
    <t>情報デザイン科</t>
  </si>
  <si>
    <t>農業科</t>
  </si>
  <si>
    <t>生産技術科</t>
  </si>
  <si>
    <t>園芸科</t>
  </si>
  <si>
    <t>環境・流通サポート科</t>
  </si>
  <si>
    <t>産業総合科</t>
  </si>
  <si>
    <t>木工科</t>
  </si>
  <si>
    <t>流通サービス科</t>
  </si>
  <si>
    <t>普通科（職業コース）</t>
  </si>
  <si>
    <t>重複障害学級</t>
  </si>
  <si>
    <t>普通学級</t>
  </si>
  <si>
    <t>普通科(肢体・重複)</t>
  </si>
  <si>
    <t>保健理療科</t>
  </si>
  <si>
    <t>窯業科</t>
  </si>
  <si>
    <t>福祉サービス科</t>
  </si>
  <si>
    <t>家庭総合科</t>
  </si>
  <si>
    <t>クリーンサービス科</t>
  </si>
  <si>
    <t>工業科</t>
  </si>
  <si>
    <t>訪問教育学級</t>
  </si>
  <si>
    <t>産業技術科</t>
  </si>
  <si>
    <t>食品デザイン科</t>
  </si>
  <si>
    <t>情報ものづくり科</t>
  </si>
  <si>
    <t>リサイクルサービス科</t>
  </si>
  <si>
    <t>商業科</t>
  </si>
  <si>
    <t>普通科(病弱・重複)</t>
  </si>
  <si>
    <t>クリーニング科</t>
  </si>
  <si>
    <t>被服デザイン科</t>
  </si>
  <si>
    <t>福祉デザイン科</t>
  </si>
  <si>
    <t>工芸ものづくり科</t>
  </si>
  <si>
    <t>生活科学科</t>
  </si>
  <si>
    <t>生活情報科</t>
  </si>
  <si>
    <t>服飾ものづくり科</t>
  </si>
  <si>
    <t>学科別定員状況</t>
  </si>
  <si>
    <t>名簿の種類</t>
  </si>
  <si>
    <t>学級種別</t>
  </si>
  <si>
    <t>障がい種別名</t>
  </si>
  <si>
    <t>区分</t>
  </si>
  <si>
    <t>性別</t>
  </si>
  <si>
    <t>《当初出願者》</t>
  </si>
  <si>
    <t>通常の学級</t>
  </si>
  <si>
    <t>視覚障がい</t>
  </si>
  <si>
    <t>低い</t>
  </si>
  <si>
    <t>男</t>
  </si>
  <si>
    <t>《最終出願者》</t>
  </si>
  <si>
    <t>通常の学級（通級）</t>
  </si>
  <si>
    <t>聴覚障がい</t>
  </si>
  <si>
    <t>その他</t>
  </si>
  <si>
    <t>女</t>
  </si>
  <si>
    <t>《受検者》</t>
  </si>
  <si>
    <t>特別支援学級（弱視）</t>
  </si>
  <si>
    <t>知的障がい</t>
  </si>
  <si>
    <t>《合格者》</t>
  </si>
  <si>
    <t>特別支援学級（難聴）</t>
  </si>
  <si>
    <t>肢体不自由</t>
  </si>
  <si>
    <t>《入学者》</t>
  </si>
  <si>
    <t>特別支援学級（知的）</t>
  </si>
  <si>
    <t>病弱・身体虚弱</t>
  </si>
  <si>
    <t>特別支援学級（肢体）</t>
  </si>
  <si>
    <t>特別支援学級（虚弱）</t>
  </si>
  <si>
    <t>特別支援学級（言語）</t>
  </si>
  <si>
    <t>特別支援学級（自閉・情緒）</t>
  </si>
  <si>
    <t>特別支援学校（普通）</t>
  </si>
  <si>
    <t>特別支援学校（重複）</t>
  </si>
  <si>
    <t>特別支援学校（訪問）</t>
  </si>
  <si>
    <t>計</t>
  </si>
  <si>
    <t>北海道札幌視覚支援学校計</t>
  </si>
  <si>
    <t>視覚</t>
  </si>
  <si>
    <t>　　視覚障がい校　計</t>
  </si>
  <si>
    <t>北海道高等聾学校計</t>
  </si>
  <si>
    <t>聴覚</t>
  </si>
  <si>
    <t>　　聴覚障がい校　計</t>
  </si>
  <si>
    <t>北海道雨竜高等養護学校計</t>
  </si>
  <si>
    <t>知高職</t>
  </si>
  <si>
    <t>北海道札幌高等養護学校計</t>
  </si>
  <si>
    <t>北海道札幌稲穂高等支援学校計</t>
  </si>
  <si>
    <t>北海道札幌あいの里高等支援学校計</t>
  </si>
  <si>
    <t>北海道千歳高等支援学校計</t>
  </si>
  <si>
    <t>北海道白樺高等養護学校計</t>
  </si>
  <si>
    <t>北海道新篠津高等養護学校計</t>
  </si>
  <si>
    <t>北海道小樽高等支援学校計</t>
  </si>
  <si>
    <t>北海道伊達高等養護学校計</t>
  </si>
  <si>
    <t>北海道函館高等支援学校計</t>
  </si>
  <si>
    <t>北海道今金高等養護学校計</t>
  </si>
  <si>
    <t>北海道旭川高等支援学校計</t>
  </si>
  <si>
    <t>北海道美深高等養護学校計</t>
  </si>
  <si>
    <t>北海道美深高等養護学校あいべつ校計</t>
  </si>
  <si>
    <t>北海道小平高等養護学校計</t>
  </si>
  <si>
    <t>北海道紋別高等養護学校計</t>
  </si>
  <si>
    <t>北海道新得高等支援学校計</t>
  </si>
  <si>
    <t>北海道中札内高等養護学校計</t>
  </si>
  <si>
    <t>北海道中札内高等養護学校幕別分校計</t>
  </si>
  <si>
    <t>北海道釧路鶴野支援学校</t>
  </si>
  <si>
    <t>北海道釧路鶴野支援学校計</t>
  </si>
  <si>
    <t>北海道中標津支援学校職業学科計</t>
  </si>
  <si>
    <t>市立札幌豊明高等養護学校計</t>
  </si>
  <si>
    <t>市立札幌みなみの杜高等支援学校計</t>
  </si>
  <si>
    <t>知的障がい（高等学校）　計</t>
  </si>
  <si>
    <t>知的障がい（高等部職業学科）　計</t>
  </si>
  <si>
    <t>北海道夕張高等養護学校計</t>
  </si>
  <si>
    <t>知高単</t>
  </si>
  <si>
    <t>知併設</t>
  </si>
  <si>
    <t>北海道札幌養護学校白桜高等学園計</t>
  </si>
  <si>
    <t>北海道札幌養護学校共栄分校計</t>
  </si>
  <si>
    <t>北海道星置養護学校ほしみ高等学園計</t>
  </si>
  <si>
    <t>北海道札幌伏見支援学校計</t>
  </si>
  <si>
    <t>北海道札幌伏見支援学校もなみ学園分校計</t>
  </si>
  <si>
    <t>北海道余市養護学校計</t>
  </si>
  <si>
    <t>北海道余市養護学校しりべし学園分校計</t>
  </si>
  <si>
    <t>北海道七飯養護学校計</t>
  </si>
  <si>
    <t>北海道七飯養護学校おしま学園分校計</t>
  </si>
  <si>
    <t>知的障がい（義務校高等部）　計</t>
  </si>
  <si>
    <t>肢体</t>
  </si>
  <si>
    <t>普通科(病弱・普通)</t>
  </si>
  <si>
    <t>　　肢体不自由校　計</t>
  </si>
  <si>
    <t>病弱</t>
  </si>
  <si>
    <t>　　病弱校　計</t>
  </si>
  <si>
    <t>北海道札幌視覚支援学校・専攻科理療科</t>
  </si>
  <si>
    <t>北海道札幌視覚支援学校・専攻科保健理療科</t>
  </si>
  <si>
    <t>北海道札幌視覚支援学校・専攻科計</t>
  </si>
  <si>
    <t>北海道高等聾学校・専攻科情報デザイン科</t>
  </si>
  <si>
    <t>北海道高等聾学校・専攻科計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</si>
</sst>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scheme val="minor"/>
    </font>
    <font>
      <sz val="12"/>
      <color theme="1"/>
      <name val="ＭＳ ゴシック"/>
      <family val="3"/>
      <charset val="128"/>
    </font>
    <font>
      <sz val="11"/>
      <name val="Calibri"/>
      <family val="2"/>
    </font>
    <font>
      <sz val="8"/>
      <color theme="1"/>
      <name val="AR丸ゴシック体M"/>
      <family val="3"/>
      <charset val="128"/>
    </font>
    <font>
      <sz val="7"/>
      <color theme="1"/>
      <name val="AR丸ゴシック体M"/>
      <family val="3"/>
      <charset val="128"/>
    </font>
    <font>
      <b/>
      <sz val="7"/>
      <color theme="1"/>
      <name val="AR丸ゴシック体M"/>
      <family val="3"/>
      <charset val="128"/>
    </font>
    <font>
      <b/>
      <sz val="8"/>
      <color theme="1"/>
      <name val="AR丸ゴシック体M"/>
      <family val="3"/>
      <charset val="128"/>
    </font>
    <font>
      <sz val="11"/>
      <color theme="1"/>
      <name val="Calibri"/>
      <family val="3"/>
      <charset val="128"/>
      <scheme val="minor"/>
    </font>
    <font>
      <sz val="6"/>
      <name val="Calibri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ADADA"/>
        <bgColor rgb="FFDADADA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FF0000"/>
        <bgColor rgb="FFFF0000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10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21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38" fontId="4" fillId="2" borderId="34" xfId="0" applyNumberFormat="1" applyFont="1" applyFill="1" applyBorder="1" applyAlignment="1">
      <alignment horizontal="left" vertical="center" shrinkToFit="1"/>
    </xf>
    <xf numFmtId="38" fontId="4" fillId="2" borderId="24" xfId="0" applyNumberFormat="1" applyFont="1" applyFill="1" applyBorder="1" applyAlignment="1">
      <alignment horizontal="left" vertical="center" shrinkToFit="1"/>
    </xf>
    <xf numFmtId="38" fontId="4" fillId="0" borderId="24" xfId="0" applyNumberFormat="1" applyFont="1" applyBorder="1" applyAlignment="1">
      <alignment horizontal="left" vertical="center" shrinkToFit="1"/>
    </xf>
    <xf numFmtId="38" fontId="4" fillId="0" borderId="24" xfId="0" applyNumberFormat="1" applyFont="1" applyBorder="1" applyAlignment="1">
      <alignment vertical="center"/>
    </xf>
    <xf numFmtId="38" fontId="4" fillId="0" borderId="24" xfId="0" applyNumberFormat="1" applyFont="1" applyBorder="1" applyAlignment="1">
      <alignment vertical="center" shrinkToFit="1"/>
    </xf>
    <xf numFmtId="38" fontId="4" fillId="0" borderId="19" xfId="0" applyNumberFormat="1" applyFont="1" applyBorder="1" applyAlignment="1">
      <alignment horizontal="left" vertical="center" shrinkToFit="1"/>
    </xf>
    <xf numFmtId="38" fontId="4" fillId="3" borderId="24" xfId="0" applyNumberFormat="1" applyFont="1" applyFill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38" fontId="4" fillId="4" borderId="24" xfId="0" applyNumberFormat="1" applyFont="1" applyFill="1" applyBorder="1" applyAlignment="1">
      <alignment horizontal="center" vertical="center" shrinkToFit="1"/>
    </xf>
    <xf numFmtId="0" fontId="3" fillId="0" borderId="35" xfId="0" applyFont="1" applyBorder="1" applyAlignment="1">
      <alignment vertical="center"/>
    </xf>
    <xf numFmtId="38" fontId="4" fillId="5" borderId="24" xfId="0" applyNumberFormat="1" applyFont="1" applyFill="1" applyBorder="1" applyAlignment="1">
      <alignment horizontal="center" vertical="center" shrinkToFit="1"/>
    </xf>
    <xf numFmtId="38" fontId="4" fillId="5" borderId="24" xfId="0" applyNumberFormat="1" applyFont="1" applyFill="1" applyBorder="1" applyAlignment="1">
      <alignment horizontal="left" vertical="center" shrinkToFit="1"/>
    </xf>
    <xf numFmtId="0" fontId="3" fillId="0" borderId="2" xfId="0" applyFont="1" applyBorder="1" applyAlignment="1">
      <alignment vertical="center"/>
    </xf>
    <xf numFmtId="38" fontId="4" fillId="0" borderId="36" xfId="0" applyNumberFormat="1" applyFont="1" applyBorder="1" applyAlignment="1">
      <alignment vertical="center" wrapText="1"/>
    </xf>
    <xf numFmtId="38" fontId="4" fillId="0" borderId="36" xfId="0" applyNumberFormat="1" applyFont="1" applyBorder="1" applyAlignment="1">
      <alignment horizontal="left" vertical="center" shrinkToFit="1"/>
    </xf>
    <xf numFmtId="0" fontId="3" fillId="0" borderId="36" xfId="0" applyFont="1" applyBorder="1" applyAlignment="1">
      <alignment horizontal="left" vertical="center"/>
    </xf>
    <xf numFmtId="38" fontId="4" fillId="0" borderId="36" xfId="0" applyNumberFormat="1" applyFont="1" applyBorder="1" applyAlignment="1">
      <alignment horizontal="right" vertical="center"/>
    </xf>
    <xf numFmtId="0" fontId="3" fillId="0" borderId="37" xfId="0" applyFont="1" applyBorder="1" applyAlignment="1">
      <alignment vertical="center"/>
    </xf>
    <xf numFmtId="0" fontId="3" fillId="0" borderId="36" xfId="0" applyFont="1" applyBorder="1" applyAlignment="1">
      <alignment vertical="center"/>
    </xf>
    <xf numFmtId="38" fontId="4" fillId="0" borderId="19" xfId="0" applyNumberFormat="1" applyFont="1" applyBorder="1" applyAlignment="1">
      <alignment vertical="center" wrapText="1"/>
    </xf>
    <xf numFmtId="0" fontId="3" fillId="0" borderId="19" xfId="0" applyFont="1" applyBorder="1" applyAlignment="1">
      <alignment horizontal="left" vertical="center"/>
    </xf>
    <xf numFmtId="38" fontId="4" fillId="0" borderId="19" xfId="0" applyNumberFormat="1" applyFont="1" applyBorder="1" applyAlignment="1">
      <alignment horizontal="right" vertical="center"/>
    </xf>
    <xf numFmtId="0" fontId="3" fillId="0" borderId="9" xfId="0" applyFont="1" applyBorder="1" applyAlignment="1">
      <alignment vertical="center"/>
    </xf>
    <xf numFmtId="38" fontId="4" fillId="0" borderId="24" xfId="0" applyNumberFormat="1" applyFont="1" applyBorder="1" applyAlignment="1">
      <alignment vertical="center" wrapText="1"/>
    </xf>
    <xf numFmtId="38" fontId="3" fillId="0" borderId="24" xfId="0" applyNumberFormat="1" applyFont="1" applyBorder="1" applyAlignment="1">
      <alignment horizontal="left" vertical="center"/>
    </xf>
    <xf numFmtId="38" fontId="4" fillId="0" borderId="24" xfId="0" applyNumberFormat="1" applyFont="1" applyBorder="1" applyAlignment="1">
      <alignment horizontal="right"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24" xfId="0" applyFont="1" applyBorder="1" applyAlignment="1">
      <alignment horizontal="left" vertical="center"/>
    </xf>
    <xf numFmtId="38" fontId="5" fillId="4" borderId="24" xfId="0" applyNumberFormat="1" applyFont="1" applyFill="1" applyBorder="1" applyAlignment="1">
      <alignment vertical="center"/>
    </xf>
    <xf numFmtId="38" fontId="5" fillId="4" borderId="24" xfId="0" applyNumberFormat="1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left" vertical="center"/>
    </xf>
    <xf numFmtId="38" fontId="5" fillId="4" borderId="24" xfId="0" applyNumberFormat="1" applyFont="1" applyFill="1" applyBorder="1" applyAlignment="1">
      <alignment horizontal="right" vertical="center"/>
    </xf>
    <xf numFmtId="38" fontId="4" fillId="5" borderId="24" xfId="0" applyNumberFormat="1" applyFont="1" applyFill="1" applyBorder="1" applyAlignment="1">
      <alignment vertical="center" wrapText="1"/>
    </xf>
    <xf numFmtId="0" fontId="3" fillId="5" borderId="24" xfId="0" applyFont="1" applyFill="1" applyBorder="1" applyAlignment="1">
      <alignment horizontal="left" vertical="center"/>
    </xf>
    <xf numFmtId="38" fontId="4" fillId="5" borderId="24" xfId="0" applyNumberFormat="1" applyFont="1" applyFill="1" applyBorder="1" applyAlignment="1">
      <alignment horizontal="right" vertical="center"/>
    </xf>
    <xf numFmtId="38" fontId="4" fillId="4" borderId="24" xfId="0" applyNumberFormat="1" applyFont="1" applyFill="1" applyBorder="1" applyAlignment="1">
      <alignment vertical="center" wrapText="1"/>
    </xf>
    <xf numFmtId="38" fontId="4" fillId="4" borderId="24" xfId="0" applyNumberFormat="1" applyFont="1" applyFill="1" applyBorder="1" applyAlignment="1">
      <alignment horizontal="right" vertical="center"/>
    </xf>
    <xf numFmtId="38" fontId="5" fillId="4" borderId="24" xfId="0" applyNumberFormat="1" applyFont="1" applyFill="1" applyBorder="1" applyAlignment="1">
      <alignment vertical="center" wrapText="1"/>
    </xf>
    <xf numFmtId="38" fontId="5" fillId="4" borderId="24" xfId="0" applyNumberFormat="1" applyFont="1" applyFill="1" applyBorder="1" applyAlignment="1">
      <alignment horizontal="center" vertical="center" shrinkToFit="1"/>
    </xf>
    <xf numFmtId="0" fontId="6" fillId="4" borderId="24" xfId="0" applyFont="1" applyFill="1" applyBorder="1" applyAlignment="1">
      <alignment horizontal="left" vertical="center"/>
    </xf>
    <xf numFmtId="38" fontId="4" fillId="3" borderId="24" xfId="0" applyNumberFormat="1" applyFont="1" applyFill="1" applyBorder="1" applyAlignment="1">
      <alignment vertical="center" wrapText="1"/>
    </xf>
    <xf numFmtId="38" fontId="4" fillId="3" borderId="24" xfId="0" applyNumberFormat="1" applyFont="1" applyFill="1" applyBorder="1" applyAlignment="1">
      <alignment horizontal="right" vertical="center"/>
    </xf>
    <xf numFmtId="38" fontId="3" fillId="0" borderId="24" xfId="0" applyNumberFormat="1" applyFont="1" applyBorder="1" applyAlignment="1">
      <alignment vertical="center" wrapText="1"/>
    </xf>
    <xf numFmtId="0" fontId="4" fillId="0" borderId="0" xfId="0" applyFont="1" applyAlignment="1">
      <alignment vertical="center"/>
    </xf>
    <xf numFmtId="38" fontId="3" fillId="4" borderId="24" xfId="0" applyNumberFormat="1" applyFont="1" applyFill="1" applyBorder="1" applyAlignment="1">
      <alignment horizontal="left" vertical="center"/>
    </xf>
    <xf numFmtId="38" fontId="4" fillId="4" borderId="24" xfId="0" applyNumberFormat="1" applyFont="1" applyFill="1" applyBorder="1" applyAlignment="1">
      <alignment vertical="center" shrinkToFit="1"/>
    </xf>
    <xf numFmtId="3" fontId="3" fillId="0" borderId="0" xfId="0" applyNumberFormat="1" applyFont="1" applyAlignment="1">
      <alignment vertical="center"/>
    </xf>
    <xf numFmtId="38" fontId="3" fillId="6" borderId="24" xfId="0" applyNumberFormat="1" applyFont="1" applyFill="1" applyBorder="1" applyAlignment="1">
      <alignment horizontal="left" vertical="center"/>
    </xf>
    <xf numFmtId="38" fontId="4" fillId="6" borderId="24" xfId="0" applyNumberFormat="1" applyFont="1" applyFill="1" applyBorder="1" applyAlignment="1">
      <alignment horizontal="right" vertical="center"/>
    </xf>
    <xf numFmtId="38" fontId="4" fillId="0" borderId="24" xfId="0" applyNumberFormat="1" applyFont="1" applyBorder="1" applyAlignment="1">
      <alignment horizontal="right" vertical="center" shrinkToFit="1"/>
    </xf>
    <xf numFmtId="38" fontId="5" fillId="0" borderId="30" xfId="0" applyNumberFormat="1" applyFont="1" applyBorder="1" applyAlignment="1">
      <alignment vertical="center"/>
    </xf>
    <xf numFmtId="0" fontId="3" fillId="0" borderId="30" xfId="0" applyFont="1" applyBorder="1" applyAlignment="1">
      <alignment horizontal="left" vertical="center"/>
    </xf>
    <xf numFmtId="38" fontId="5" fillId="0" borderId="30" xfId="0" applyNumberFormat="1" applyFont="1" applyBorder="1" applyAlignment="1">
      <alignment horizontal="right" vertical="center"/>
    </xf>
    <xf numFmtId="0" fontId="3" fillId="4" borderId="40" xfId="0" applyFont="1" applyFill="1" applyBorder="1" applyAlignment="1">
      <alignment vertical="center"/>
    </xf>
    <xf numFmtId="0" fontId="3" fillId="4" borderId="40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0" fillId="0" borderId="0" xfId="0" applyFont="1" applyAlignment="1"/>
    <xf numFmtId="0" fontId="1" fillId="0" borderId="0" xfId="0" applyFont="1" applyAlignment="1">
      <alignment horizontal="right" shrinkToFi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0" fontId="1" fillId="0" borderId="5" xfId="0" applyFont="1" applyBorder="1" applyAlignment="1">
      <alignment horizontal="center" vertical="center" textRotation="255"/>
    </xf>
    <xf numFmtId="0" fontId="2" fillId="0" borderId="9" xfId="0" applyFont="1" applyBorder="1"/>
    <xf numFmtId="0" fontId="2" fillId="0" borderId="12" xfId="0" applyFont="1" applyBorder="1"/>
    <xf numFmtId="0" fontId="1" fillId="0" borderId="5" xfId="0" applyFont="1" applyBorder="1" applyAlignment="1">
      <alignment horizontal="center" vertical="center" textRotation="255" shrinkToFit="1"/>
    </xf>
    <xf numFmtId="0" fontId="1" fillId="0" borderId="6" xfId="0" applyFont="1" applyBorder="1" applyAlignment="1">
      <alignment horizontal="center" vertical="center" shrinkToFit="1"/>
    </xf>
    <xf numFmtId="0" fontId="2" fillId="0" borderId="7" xfId="0" applyFont="1" applyBorder="1"/>
    <xf numFmtId="0" fontId="2" fillId="0" borderId="8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1" fillId="0" borderId="0" xfId="0" applyFont="1" applyAlignment="1">
      <alignment horizontal="left"/>
    </xf>
    <xf numFmtId="0" fontId="1" fillId="0" borderId="6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1" xfId="0" applyFont="1" applyBorder="1"/>
    <xf numFmtId="0" fontId="1" fillId="0" borderId="13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topLeftCell="A13" workbookViewId="0">
      <selection activeCell="F19" sqref="F19"/>
    </sheetView>
  </sheetViews>
  <sheetFormatPr defaultColWidth="14.42578125" defaultRowHeight="15" customHeight="1"/>
  <cols>
    <col min="1" max="1" width="5.28515625" customWidth="1"/>
    <col min="2" max="2" width="6.28515625" customWidth="1"/>
    <col min="3" max="3" width="8.28515625" customWidth="1"/>
    <col min="4" max="4" width="6.28515625" customWidth="1"/>
    <col min="5" max="5" width="3.85546875" customWidth="1"/>
    <col min="6" max="6" width="20.85546875" customWidth="1"/>
    <col min="7" max="7" width="3.85546875" customWidth="1"/>
    <col min="8" max="8" width="9.28515625" customWidth="1"/>
    <col min="9" max="11" width="5.140625" customWidth="1"/>
    <col min="12" max="26" width="8.85546875" customWidth="1"/>
  </cols>
  <sheetData>
    <row r="1" spans="1:26" ht="13.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86"/>
      <c r="B2" s="87"/>
      <c r="C2" s="87"/>
      <c r="D2" s="87"/>
      <c r="E2" s="87"/>
      <c r="F2" s="87"/>
      <c r="G2" s="87"/>
      <c r="H2" s="87"/>
      <c r="I2" s="87"/>
      <c r="J2" s="87"/>
      <c r="K2" s="8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>
      <c r="A3" s="1"/>
      <c r="B3" s="1"/>
      <c r="C3" s="1"/>
      <c r="D3" s="1"/>
      <c r="E3" s="1"/>
      <c r="F3" s="86" t="s">
        <v>1</v>
      </c>
      <c r="G3" s="87"/>
      <c r="H3" s="87"/>
      <c r="I3" s="87"/>
      <c r="J3" s="87"/>
      <c r="K3" s="87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88"/>
      <c r="B4" s="87"/>
      <c r="C4" s="87"/>
      <c r="D4" s="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>
      <c r="A5" s="1"/>
      <c r="B5" s="1"/>
      <c r="C5" s="1"/>
      <c r="D5" s="1"/>
      <c r="E5" s="1"/>
      <c r="F5" s="1"/>
      <c r="G5" s="1"/>
      <c r="H5" s="86"/>
      <c r="I5" s="87"/>
      <c r="J5" s="87"/>
      <c r="K5" s="8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customHeight="1">
      <c r="A6" s="89"/>
      <c r="B6" s="87"/>
      <c r="C6" s="87"/>
      <c r="D6" s="87"/>
      <c r="E6" s="87"/>
      <c r="F6" s="87"/>
      <c r="G6" s="87"/>
      <c r="H6" s="87"/>
      <c r="I6" s="87"/>
      <c r="J6" s="87"/>
      <c r="K6" s="8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6.25" customHeight="1">
      <c r="A7" s="90" t="s">
        <v>2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customHeight="1">
      <c r="A8" s="91"/>
      <c r="B8" s="87"/>
      <c r="C8" s="87"/>
      <c r="D8" s="87"/>
      <c r="E8" s="87"/>
      <c r="F8" s="87"/>
      <c r="G8" s="87"/>
      <c r="H8" s="87"/>
      <c r="I8" s="87"/>
      <c r="J8" s="87"/>
      <c r="K8" s="8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1.75" customHeight="1">
      <c r="A9" s="3" t="s">
        <v>3</v>
      </c>
      <c r="B9" s="92" t="s">
        <v>4</v>
      </c>
      <c r="C9" s="93"/>
      <c r="D9" s="94"/>
      <c r="E9" s="95" t="s">
        <v>5</v>
      </c>
      <c r="F9" s="4" t="s">
        <v>6</v>
      </c>
      <c r="G9" s="95" t="s">
        <v>7</v>
      </c>
      <c r="H9" s="106" t="s">
        <v>8</v>
      </c>
      <c r="I9" s="100"/>
      <c r="J9" s="100"/>
      <c r="K9" s="10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1.75" customHeight="1">
      <c r="A10" s="98" t="s">
        <v>9</v>
      </c>
      <c r="B10" s="99"/>
      <c r="C10" s="100"/>
      <c r="D10" s="101"/>
      <c r="E10" s="96"/>
      <c r="F10" s="5" t="s">
        <v>10</v>
      </c>
      <c r="G10" s="96"/>
      <c r="H10" s="107"/>
      <c r="I10" s="87"/>
      <c r="J10" s="87"/>
      <c r="K10" s="108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7" customHeight="1">
      <c r="A11" s="97"/>
      <c r="B11" s="102"/>
      <c r="C11" s="103"/>
      <c r="D11" s="104"/>
      <c r="E11" s="97"/>
      <c r="F11" s="6"/>
      <c r="G11" s="97"/>
      <c r="H11" s="109" t="s">
        <v>11</v>
      </c>
      <c r="I11" s="103"/>
      <c r="J11" s="103"/>
      <c r="K11" s="104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1" customHeight="1">
      <c r="A12" s="3" t="s">
        <v>12</v>
      </c>
      <c r="B12" s="92" t="s">
        <v>13</v>
      </c>
      <c r="C12" s="93"/>
      <c r="D12" s="93"/>
      <c r="E12" s="93"/>
      <c r="F12" s="93"/>
      <c r="G12" s="94"/>
      <c r="H12" s="92" t="s">
        <v>14</v>
      </c>
      <c r="I12" s="93"/>
      <c r="J12" s="93"/>
      <c r="K12" s="9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1.5" customHeight="1">
      <c r="A13" s="3">
        <v>1</v>
      </c>
      <c r="B13" s="92"/>
      <c r="C13" s="93"/>
      <c r="D13" s="93"/>
      <c r="E13" s="93"/>
      <c r="F13" s="93"/>
      <c r="G13" s="94"/>
      <c r="H13" s="92"/>
      <c r="I13" s="93"/>
      <c r="J13" s="93"/>
      <c r="K13" s="94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1.5" customHeight="1">
      <c r="A14" s="3">
        <v>2</v>
      </c>
      <c r="B14" s="92"/>
      <c r="C14" s="93"/>
      <c r="D14" s="93"/>
      <c r="E14" s="93"/>
      <c r="F14" s="93"/>
      <c r="G14" s="94"/>
      <c r="H14" s="92"/>
      <c r="I14" s="93"/>
      <c r="J14" s="93"/>
      <c r="K14" s="94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1.5" customHeight="1">
      <c r="A15" s="3">
        <v>3</v>
      </c>
      <c r="B15" s="92"/>
      <c r="C15" s="93"/>
      <c r="D15" s="93"/>
      <c r="E15" s="93"/>
      <c r="F15" s="93"/>
      <c r="G15" s="94"/>
      <c r="H15" s="92"/>
      <c r="I15" s="93"/>
      <c r="J15" s="93"/>
      <c r="K15" s="94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1.5" customHeight="1">
      <c r="A16" s="3">
        <v>4</v>
      </c>
      <c r="B16" s="92"/>
      <c r="C16" s="93"/>
      <c r="D16" s="93"/>
      <c r="E16" s="93"/>
      <c r="F16" s="93"/>
      <c r="G16" s="94"/>
      <c r="H16" s="92"/>
      <c r="I16" s="93"/>
      <c r="J16" s="93"/>
      <c r="K16" s="94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3" customHeight="1">
      <c r="A17" s="3">
        <v>5</v>
      </c>
      <c r="B17" s="92"/>
      <c r="C17" s="93"/>
      <c r="D17" s="93"/>
      <c r="E17" s="93"/>
      <c r="F17" s="93"/>
      <c r="G17" s="94"/>
      <c r="H17" s="92"/>
      <c r="I17" s="93"/>
      <c r="J17" s="93"/>
      <c r="K17" s="94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1.75" customHeight="1">
      <c r="A18" s="105"/>
      <c r="B18" s="87"/>
      <c r="C18" s="87"/>
      <c r="D18" s="87"/>
      <c r="E18" s="87"/>
      <c r="F18" s="87"/>
      <c r="G18" s="87"/>
      <c r="H18" s="87"/>
      <c r="I18" s="87"/>
      <c r="J18" s="87"/>
      <c r="K18" s="8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5" customHeight="1">
      <c r="A19" s="1" t="s">
        <v>15</v>
      </c>
      <c r="B19" s="1"/>
      <c r="C19" s="1"/>
      <c r="D19" s="1"/>
      <c r="E19" s="1"/>
      <c r="F19" s="1"/>
      <c r="G19" s="105"/>
      <c r="H19" s="87"/>
      <c r="I19" s="87"/>
      <c r="J19" s="7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3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3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9">
    <mergeCell ref="H17:K17"/>
    <mergeCell ref="A18:K18"/>
    <mergeCell ref="G19:I19"/>
    <mergeCell ref="H9:K9"/>
    <mergeCell ref="H10:K10"/>
    <mergeCell ref="H11:K11"/>
    <mergeCell ref="H12:K12"/>
    <mergeCell ref="H13:K13"/>
    <mergeCell ref="H14:K14"/>
    <mergeCell ref="H15:K15"/>
    <mergeCell ref="B17:G17"/>
    <mergeCell ref="B9:D9"/>
    <mergeCell ref="E9:E11"/>
    <mergeCell ref="G9:G11"/>
    <mergeCell ref="A10:A11"/>
    <mergeCell ref="B10:D11"/>
    <mergeCell ref="B12:G12"/>
    <mergeCell ref="B13:G13"/>
    <mergeCell ref="A7:K7"/>
    <mergeCell ref="A8:K8"/>
    <mergeCell ref="B14:G14"/>
    <mergeCell ref="B15:G15"/>
    <mergeCell ref="B16:G16"/>
    <mergeCell ref="H16:K16"/>
    <mergeCell ref="A2:K2"/>
    <mergeCell ref="F3:K3"/>
    <mergeCell ref="A4:C4"/>
    <mergeCell ref="H5:K5"/>
    <mergeCell ref="A6:K6"/>
  </mergeCells>
  <phoneticPr fontId="8"/>
  <dataValidations count="2">
    <dataValidation type="list" allowBlank="1" showErrorMessage="1" sqref="B9" xr:uid="{00000000-0002-0000-0000-000000000000}">
      <formula1>管内</formula1>
    </dataValidation>
    <dataValidation type="list" allowBlank="1" sqref="B10" xr:uid="{00000000-0002-0000-0000-000001000000}">
      <formula1>INDIRECT($B$9)</formula1>
    </dataValidation>
  </dataValidations>
  <printOptions horizontalCentered="1"/>
  <pageMargins left="0.70866141732283472" right="0.51181102362204722" top="0.74803149606299213" bottom="0.74803149606299213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FF"/>
  </sheetPr>
  <dimension ref="A1:BL613"/>
  <sheetViews>
    <sheetView workbookViewId="0"/>
  </sheetViews>
  <sheetFormatPr defaultColWidth="14.42578125" defaultRowHeight="15" customHeight="1"/>
  <cols>
    <col min="1" max="1" width="18.140625" customWidth="1"/>
    <col min="2" max="2" width="23.28515625" customWidth="1"/>
    <col min="3" max="3" width="18.140625" customWidth="1"/>
    <col min="4" max="4" width="38.7109375" customWidth="1"/>
    <col min="5" max="64" width="18.140625" customWidth="1"/>
  </cols>
  <sheetData>
    <row r="1" spans="1:64" ht="9.75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</row>
    <row r="2" spans="1:64" ht="9.75" customHeight="1">
      <c r="A2" s="9" t="s">
        <v>3</v>
      </c>
      <c r="B2" s="10" t="s">
        <v>16</v>
      </c>
      <c r="C2" s="10" t="s">
        <v>17</v>
      </c>
      <c r="D2" s="10" t="s">
        <v>18</v>
      </c>
      <c r="E2" s="10" t="s">
        <v>19</v>
      </c>
      <c r="F2" s="10" t="s">
        <v>20</v>
      </c>
      <c r="G2" s="10" t="s">
        <v>21</v>
      </c>
      <c r="H2" s="10" t="s">
        <v>22</v>
      </c>
      <c r="I2" s="10" t="s">
        <v>23</v>
      </c>
      <c r="J2" s="10" t="s">
        <v>24</v>
      </c>
      <c r="K2" s="10" t="s">
        <v>25</v>
      </c>
      <c r="L2" s="10" t="s">
        <v>26</v>
      </c>
      <c r="M2" s="10" t="s">
        <v>27</v>
      </c>
      <c r="N2" s="10" t="s">
        <v>28</v>
      </c>
      <c r="O2" s="11" t="s">
        <v>29</v>
      </c>
      <c r="P2" s="12" t="s">
        <v>4</v>
      </c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</row>
    <row r="3" spans="1:64" ht="9.75" customHeight="1">
      <c r="A3" s="13"/>
      <c r="B3" s="14" t="s">
        <v>30</v>
      </c>
      <c r="C3" s="15" t="s">
        <v>31</v>
      </c>
      <c r="D3" s="16" t="s">
        <v>32</v>
      </c>
      <c r="E3" s="14" t="s">
        <v>33</v>
      </c>
      <c r="F3" s="14" t="s">
        <v>34</v>
      </c>
      <c r="G3" s="14" t="s">
        <v>35</v>
      </c>
      <c r="H3" s="17" t="s">
        <v>36</v>
      </c>
      <c r="I3" s="14" t="s">
        <v>37</v>
      </c>
      <c r="J3" s="17" t="s">
        <v>38</v>
      </c>
      <c r="K3" s="14" t="s">
        <v>39</v>
      </c>
      <c r="L3" s="14" t="s">
        <v>40</v>
      </c>
      <c r="M3" s="14" t="s">
        <v>41</v>
      </c>
      <c r="N3" s="14" t="s">
        <v>42</v>
      </c>
      <c r="O3" s="18" t="s">
        <v>43</v>
      </c>
      <c r="P3" s="19" t="s">
        <v>44</v>
      </c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</row>
    <row r="4" spans="1:64" ht="13.5" customHeight="1">
      <c r="A4" s="20"/>
      <c r="B4" s="15" t="s">
        <v>45</v>
      </c>
      <c r="C4" s="15" t="s">
        <v>46</v>
      </c>
      <c r="D4" s="15" t="s">
        <v>47</v>
      </c>
      <c r="E4" s="16" t="s">
        <v>48</v>
      </c>
      <c r="F4" s="15" t="s">
        <v>49</v>
      </c>
      <c r="G4" s="15" t="s">
        <v>50</v>
      </c>
      <c r="H4" s="16"/>
      <c r="I4" s="15" t="s">
        <v>51</v>
      </c>
      <c r="J4" s="16"/>
      <c r="K4" s="16"/>
      <c r="L4" s="15" t="s">
        <v>52</v>
      </c>
      <c r="M4" s="16" t="s">
        <v>53</v>
      </c>
      <c r="N4" s="15" t="s">
        <v>54</v>
      </c>
      <c r="O4" s="21" t="s">
        <v>55</v>
      </c>
      <c r="P4" s="19" t="s">
        <v>56</v>
      </c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</row>
    <row r="5" spans="1:64" ht="13.5" customHeight="1">
      <c r="A5" s="20"/>
      <c r="B5" s="15" t="s">
        <v>57</v>
      </c>
      <c r="C5" s="8" t="s">
        <v>58</v>
      </c>
      <c r="D5" s="15" t="s">
        <v>59</v>
      </c>
      <c r="E5" s="16"/>
      <c r="F5" s="15"/>
      <c r="G5" s="15" t="s">
        <v>60</v>
      </c>
      <c r="H5" s="16"/>
      <c r="I5" s="15" t="s">
        <v>61</v>
      </c>
      <c r="J5" s="16"/>
      <c r="K5" s="16"/>
      <c r="L5" s="15" t="s">
        <v>62</v>
      </c>
      <c r="M5" s="16" t="s">
        <v>63</v>
      </c>
      <c r="N5" s="15"/>
      <c r="O5" s="21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</row>
    <row r="6" spans="1:64" ht="13.5" customHeight="1">
      <c r="A6" s="20"/>
      <c r="B6" s="16" t="s">
        <v>64</v>
      </c>
      <c r="C6" s="15" t="s">
        <v>65</v>
      </c>
      <c r="D6" s="15"/>
      <c r="E6" s="16"/>
      <c r="F6" s="16"/>
      <c r="G6" s="8" t="s">
        <v>66</v>
      </c>
      <c r="H6" s="16"/>
      <c r="I6" s="15" t="s">
        <v>67</v>
      </c>
      <c r="J6" s="16"/>
      <c r="K6" s="16"/>
      <c r="L6" s="15" t="s">
        <v>68</v>
      </c>
      <c r="M6" s="16" t="s">
        <v>69</v>
      </c>
      <c r="N6" s="16"/>
      <c r="O6" s="21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</row>
    <row r="7" spans="1:64" ht="13.5" customHeight="1">
      <c r="A7" s="20"/>
      <c r="B7" s="8"/>
      <c r="C7" s="15" t="s">
        <v>70</v>
      </c>
      <c r="D7" s="15"/>
      <c r="E7" s="16"/>
      <c r="F7" s="16"/>
      <c r="G7" s="15"/>
      <c r="H7" s="16"/>
      <c r="I7" s="16" t="s">
        <v>71</v>
      </c>
      <c r="J7" s="16"/>
      <c r="K7" s="16"/>
      <c r="L7" s="8"/>
      <c r="M7" s="16"/>
      <c r="N7" s="16"/>
      <c r="O7" s="21"/>
      <c r="P7" s="19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</row>
    <row r="8" spans="1:64" ht="13.5" customHeight="1">
      <c r="A8" s="20"/>
      <c r="B8" s="15"/>
      <c r="C8" s="16" t="s">
        <v>72</v>
      </c>
      <c r="D8" s="16"/>
      <c r="E8" s="16"/>
      <c r="F8" s="16"/>
      <c r="G8" s="15"/>
      <c r="H8" s="16"/>
      <c r="I8" s="8"/>
      <c r="J8" s="16"/>
      <c r="K8" s="16"/>
      <c r="L8" s="16"/>
      <c r="M8" s="16"/>
      <c r="N8" s="16"/>
      <c r="O8" s="21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</row>
    <row r="9" spans="1:64" ht="13.5" customHeight="1">
      <c r="A9" s="20"/>
      <c r="B9" s="16"/>
      <c r="C9" s="19" t="s">
        <v>73</v>
      </c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21"/>
      <c r="P9" s="19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</row>
    <row r="10" spans="1:64" ht="13.5" customHeight="1">
      <c r="A10" s="20"/>
      <c r="B10" s="16"/>
      <c r="C10" s="8" t="s">
        <v>74</v>
      </c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21"/>
      <c r="P10" s="19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</row>
    <row r="11" spans="1:64" ht="13.5" customHeight="1">
      <c r="A11" s="20"/>
      <c r="B11" s="16"/>
      <c r="C11" s="16" t="s">
        <v>75</v>
      </c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21"/>
      <c r="P11" s="19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spans="1:64" ht="13.5" customHeight="1">
      <c r="A12" s="20"/>
      <c r="B12" s="16"/>
      <c r="C12" s="16" t="s">
        <v>76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21"/>
      <c r="P12" s="19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64" ht="13.5" customHeight="1">
      <c r="A13" s="20"/>
      <c r="B13" s="16"/>
      <c r="C13" s="16" t="s">
        <v>77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21"/>
      <c r="P13" s="19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</row>
    <row r="14" spans="1:64" ht="13.5" customHeight="1">
      <c r="A14" s="20"/>
      <c r="B14" s="16"/>
      <c r="C14" s="8"/>
      <c r="D14" s="16"/>
      <c r="E14" s="16"/>
      <c r="F14" s="16"/>
      <c r="G14" s="8"/>
      <c r="H14" s="16"/>
      <c r="I14" s="16"/>
      <c r="J14" s="16"/>
      <c r="K14" s="16"/>
      <c r="L14" s="16"/>
      <c r="M14" s="16"/>
      <c r="N14" s="16"/>
      <c r="O14" s="21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</row>
    <row r="15" spans="1:64" ht="13.5" customHeight="1">
      <c r="A15" s="20"/>
      <c r="B15" s="16"/>
      <c r="C15" s="8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21"/>
      <c r="P15" s="19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pans="1:64" ht="13.5" customHeight="1">
      <c r="A16" s="22"/>
      <c r="B16" s="23"/>
      <c r="C16" s="8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4"/>
      <c r="P16" s="25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</row>
    <row r="17" spans="1:64" ht="13.5" customHeight="1">
      <c r="A17" s="22"/>
      <c r="B17" s="23"/>
      <c r="C17" s="17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4"/>
      <c r="P17" s="25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</row>
    <row r="18" spans="1:64" ht="13.5" customHeight="1">
      <c r="A18" s="26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8"/>
      <c r="P18" s="29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spans="1:64" ht="9.7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64" ht="9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64" ht="9.75" customHeight="1">
      <c r="A21" s="30" t="s">
        <v>78</v>
      </c>
      <c r="B21" s="30" t="s">
        <v>79</v>
      </c>
      <c r="C21" s="31" t="s">
        <v>80</v>
      </c>
      <c r="D21" s="31" t="s">
        <v>81</v>
      </c>
      <c r="E21" s="31" t="s">
        <v>57</v>
      </c>
      <c r="F21" s="31" t="s">
        <v>72</v>
      </c>
      <c r="G21" s="31" t="s">
        <v>73</v>
      </c>
      <c r="H21" s="31" t="s">
        <v>74</v>
      </c>
      <c r="I21" s="31" t="s">
        <v>75</v>
      </c>
      <c r="J21" s="31" t="s">
        <v>76</v>
      </c>
      <c r="K21" s="31" t="s">
        <v>77</v>
      </c>
      <c r="L21" s="31" t="s">
        <v>32</v>
      </c>
      <c r="M21" s="31" t="s">
        <v>48</v>
      </c>
      <c r="N21" s="31" t="s">
        <v>60</v>
      </c>
      <c r="O21" s="31" t="s">
        <v>66</v>
      </c>
      <c r="P21" s="31" t="s">
        <v>36</v>
      </c>
      <c r="Q21" s="31" t="s">
        <v>71</v>
      </c>
      <c r="R21" s="31" t="s">
        <v>61</v>
      </c>
      <c r="S21" s="31" t="s">
        <v>67</v>
      </c>
      <c r="T21" s="31" t="s">
        <v>38</v>
      </c>
      <c r="U21" s="31" t="s">
        <v>68</v>
      </c>
      <c r="V21" s="31" t="s">
        <v>69</v>
      </c>
      <c r="W21" s="31" t="s">
        <v>53</v>
      </c>
      <c r="X21" s="31" t="s">
        <v>63</v>
      </c>
      <c r="Y21" s="31" t="s">
        <v>42</v>
      </c>
      <c r="Z21" s="31" t="s">
        <v>82</v>
      </c>
      <c r="AA21" s="31" t="s">
        <v>44</v>
      </c>
      <c r="AB21" s="31" t="s">
        <v>56</v>
      </c>
      <c r="AC21" s="31" t="s">
        <v>64</v>
      </c>
      <c r="AD21" s="31" t="s">
        <v>30</v>
      </c>
      <c r="AE21" s="31" t="s">
        <v>45</v>
      </c>
      <c r="AF21" s="31" t="s">
        <v>83</v>
      </c>
      <c r="AG21" s="31" t="s">
        <v>46</v>
      </c>
      <c r="AH21" s="31" t="s">
        <v>58</v>
      </c>
      <c r="AI21" s="31" t="s">
        <v>65</v>
      </c>
      <c r="AJ21" s="31" t="s">
        <v>70</v>
      </c>
      <c r="AK21" s="31" t="s">
        <v>47</v>
      </c>
      <c r="AL21" s="31" t="s">
        <v>59</v>
      </c>
      <c r="AM21" s="31" t="s">
        <v>33</v>
      </c>
      <c r="AN21" s="31" t="s">
        <v>34</v>
      </c>
      <c r="AO21" s="31" t="s">
        <v>49</v>
      </c>
      <c r="AP21" s="31" t="s">
        <v>35</v>
      </c>
      <c r="AQ21" s="31" t="s">
        <v>50</v>
      </c>
      <c r="AR21" s="31" t="s">
        <v>37</v>
      </c>
      <c r="AS21" s="31" t="s">
        <v>51</v>
      </c>
      <c r="AT21" s="31" t="s">
        <v>39</v>
      </c>
      <c r="AU21" s="31" t="s">
        <v>40</v>
      </c>
      <c r="AV21" s="31" t="s">
        <v>52</v>
      </c>
      <c r="AW21" s="31" t="s">
        <v>62</v>
      </c>
      <c r="AX21" s="31" t="s">
        <v>41</v>
      </c>
      <c r="AY21" s="31" t="s">
        <v>54</v>
      </c>
      <c r="AZ21" s="31" t="s">
        <v>84</v>
      </c>
      <c r="BA21" s="31" t="s">
        <v>85</v>
      </c>
      <c r="BB21" s="31" t="s">
        <v>86</v>
      </c>
      <c r="BC21" s="31" t="s">
        <v>87</v>
      </c>
      <c r="BD21" s="31" t="s">
        <v>88</v>
      </c>
      <c r="BE21" s="31" t="s">
        <v>89</v>
      </c>
      <c r="BF21" s="31" t="s">
        <v>90</v>
      </c>
      <c r="BG21" s="31" t="s">
        <v>91</v>
      </c>
      <c r="BH21" s="31" t="s">
        <v>92</v>
      </c>
      <c r="BI21" s="31" t="s">
        <v>93</v>
      </c>
      <c r="BJ21" s="31" t="s">
        <v>94</v>
      </c>
      <c r="BK21" s="8"/>
      <c r="BL21" s="8"/>
    </row>
    <row r="22" spans="1:64" ht="9.75" customHeight="1">
      <c r="A22" s="32" t="s">
        <v>95</v>
      </c>
      <c r="B22" s="32" t="s">
        <v>96</v>
      </c>
      <c r="C22" s="32" t="s">
        <v>95</v>
      </c>
      <c r="D22" s="32" t="s">
        <v>97</v>
      </c>
      <c r="E22" s="32" t="s">
        <v>98</v>
      </c>
      <c r="F22" s="32" t="s">
        <v>98</v>
      </c>
      <c r="G22" s="32" t="s">
        <v>99</v>
      </c>
      <c r="H22" s="32" t="s">
        <v>95</v>
      </c>
      <c r="I22" s="32" t="s">
        <v>99</v>
      </c>
      <c r="J22" s="32" t="s">
        <v>99</v>
      </c>
      <c r="K22" s="32" t="s">
        <v>100</v>
      </c>
      <c r="L22" s="32" t="s">
        <v>99</v>
      </c>
      <c r="M22" s="32" t="s">
        <v>98</v>
      </c>
      <c r="N22" s="32" t="s">
        <v>95</v>
      </c>
      <c r="O22" s="32" t="s">
        <v>101</v>
      </c>
      <c r="P22" s="32" t="s">
        <v>98</v>
      </c>
      <c r="Q22" s="32" t="s">
        <v>95</v>
      </c>
      <c r="R22" s="32" t="s">
        <v>98</v>
      </c>
      <c r="S22" s="32" t="s">
        <v>102</v>
      </c>
      <c r="T22" s="32" t="s">
        <v>100</v>
      </c>
      <c r="U22" s="32" t="s">
        <v>95</v>
      </c>
      <c r="V22" s="32" t="s">
        <v>103</v>
      </c>
      <c r="W22" s="32" t="s">
        <v>98</v>
      </c>
      <c r="X22" s="32" t="s">
        <v>102</v>
      </c>
      <c r="Y22" s="32" t="s">
        <v>95</v>
      </c>
      <c r="Z22" s="32" t="s">
        <v>100</v>
      </c>
      <c r="AA22" s="33" t="s">
        <v>104</v>
      </c>
      <c r="AB22" s="32" t="s">
        <v>105</v>
      </c>
      <c r="AC22" s="32" t="s">
        <v>106</v>
      </c>
      <c r="AD22" s="32" t="s">
        <v>107</v>
      </c>
      <c r="AE22" s="32" t="s">
        <v>107</v>
      </c>
      <c r="AF22" s="32" t="s">
        <v>107</v>
      </c>
      <c r="AG22" s="32" t="s">
        <v>107</v>
      </c>
      <c r="AH22" s="32" t="s">
        <v>107</v>
      </c>
      <c r="AI22" s="32" t="s">
        <v>107</v>
      </c>
      <c r="AJ22" s="32" t="s">
        <v>107</v>
      </c>
      <c r="AK22" s="32" t="s">
        <v>107</v>
      </c>
      <c r="AL22" s="32" t="s">
        <v>107</v>
      </c>
      <c r="AM22" s="32" t="s">
        <v>107</v>
      </c>
      <c r="AN22" s="32" t="s">
        <v>107</v>
      </c>
      <c r="AO22" s="32" t="s">
        <v>107</v>
      </c>
      <c r="AP22" s="32" t="s">
        <v>107</v>
      </c>
      <c r="AQ22" s="32" t="s">
        <v>107</v>
      </c>
      <c r="AR22" s="32" t="s">
        <v>107</v>
      </c>
      <c r="AS22" s="32" t="s">
        <v>107</v>
      </c>
      <c r="AT22" s="32" t="s">
        <v>107</v>
      </c>
      <c r="AU22" s="32" t="s">
        <v>107</v>
      </c>
      <c r="AV22" s="32" t="s">
        <v>107</v>
      </c>
      <c r="AW22" s="32" t="s">
        <v>107</v>
      </c>
      <c r="AX22" s="32" t="s">
        <v>107</v>
      </c>
      <c r="AY22" s="32" t="s">
        <v>107</v>
      </c>
      <c r="AZ22" s="32" t="s">
        <v>95</v>
      </c>
      <c r="BA22" s="32" t="s">
        <v>106</v>
      </c>
      <c r="BB22" s="32" t="s">
        <v>108</v>
      </c>
      <c r="BC22" s="32" t="s">
        <v>106</v>
      </c>
      <c r="BD22" s="32" t="s">
        <v>106</v>
      </c>
      <c r="BE22" s="32" t="s">
        <v>106</v>
      </c>
      <c r="BF22" s="32" t="s">
        <v>106</v>
      </c>
      <c r="BG22" s="32" t="s">
        <v>106</v>
      </c>
      <c r="BH22" s="32" t="s">
        <v>106</v>
      </c>
      <c r="BI22" s="33" t="s">
        <v>95</v>
      </c>
      <c r="BJ22" s="32" t="s">
        <v>95</v>
      </c>
      <c r="BK22" s="8"/>
      <c r="BL22" s="8"/>
    </row>
    <row r="23" spans="1:64" ht="9.75" customHeight="1">
      <c r="A23" s="32" t="s">
        <v>106</v>
      </c>
      <c r="B23" s="32" t="s">
        <v>109</v>
      </c>
      <c r="C23" s="32" t="s">
        <v>106</v>
      </c>
      <c r="D23" s="32"/>
      <c r="E23" s="32" t="s">
        <v>99</v>
      </c>
      <c r="F23" s="32" t="s">
        <v>110</v>
      </c>
      <c r="G23" s="32" t="s">
        <v>103</v>
      </c>
      <c r="H23" s="32" t="s">
        <v>99</v>
      </c>
      <c r="I23" s="32" t="s">
        <v>101</v>
      </c>
      <c r="J23" s="32" t="s">
        <v>110</v>
      </c>
      <c r="K23" s="32" t="s">
        <v>99</v>
      </c>
      <c r="L23" s="32" t="s">
        <v>103</v>
      </c>
      <c r="M23" s="32" t="s">
        <v>100</v>
      </c>
      <c r="N23" s="32" t="s">
        <v>99</v>
      </c>
      <c r="O23" s="32" t="s">
        <v>111</v>
      </c>
      <c r="P23" s="32" t="s">
        <v>110</v>
      </c>
      <c r="Q23" s="32" t="s">
        <v>99</v>
      </c>
      <c r="R23" s="32" t="s">
        <v>110</v>
      </c>
      <c r="S23" s="32"/>
      <c r="T23" s="32" t="s">
        <v>110</v>
      </c>
      <c r="U23" s="32" t="s">
        <v>100</v>
      </c>
      <c r="V23" s="32" t="s">
        <v>112</v>
      </c>
      <c r="W23" s="32" t="s">
        <v>100</v>
      </c>
      <c r="X23" s="32"/>
      <c r="Y23" s="32" t="s">
        <v>99</v>
      </c>
      <c r="Z23" s="32" t="s">
        <v>110</v>
      </c>
      <c r="AA23" s="32" t="s">
        <v>113</v>
      </c>
      <c r="AB23" s="32"/>
      <c r="AC23" s="32"/>
      <c r="AD23" s="32" t="s">
        <v>106</v>
      </c>
      <c r="AE23" s="32" t="s">
        <v>106</v>
      </c>
      <c r="AF23" s="32" t="s">
        <v>106</v>
      </c>
      <c r="AG23" s="32" t="s">
        <v>106</v>
      </c>
      <c r="AH23" s="32" t="s">
        <v>106</v>
      </c>
      <c r="AI23" s="32" t="s">
        <v>106</v>
      </c>
      <c r="AJ23" s="32" t="s">
        <v>106</v>
      </c>
      <c r="AK23" s="32" t="s">
        <v>106</v>
      </c>
      <c r="AL23" s="32" t="s">
        <v>106</v>
      </c>
      <c r="AM23" s="32" t="s">
        <v>106</v>
      </c>
      <c r="AN23" s="32" t="s">
        <v>106</v>
      </c>
      <c r="AO23" s="32" t="s">
        <v>106</v>
      </c>
      <c r="AP23" s="32" t="s">
        <v>106</v>
      </c>
      <c r="AQ23" s="32" t="s">
        <v>106</v>
      </c>
      <c r="AR23" s="32" t="s">
        <v>106</v>
      </c>
      <c r="AS23" s="32" t="s">
        <v>106</v>
      </c>
      <c r="AT23" s="32" t="s">
        <v>106</v>
      </c>
      <c r="AU23" s="32" t="s">
        <v>106</v>
      </c>
      <c r="AV23" s="32" t="s">
        <v>106</v>
      </c>
      <c r="AW23" s="32" t="s">
        <v>106</v>
      </c>
      <c r="AX23" s="34" t="s">
        <v>106</v>
      </c>
      <c r="AY23" s="32" t="s">
        <v>106</v>
      </c>
      <c r="AZ23" s="32" t="s">
        <v>114</v>
      </c>
      <c r="BA23" s="32" t="s">
        <v>115</v>
      </c>
      <c r="BB23" s="32" t="s">
        <v>115</v>
      </c>
      <c r="BC23" s="32" t="s">
        <v>115</v>
      </c>
      <c r="BD23" s="32"/>
      <c r="BE23" s="32" t="s">
        <v>115</v>
      </c>
      <c r="BF23" s="33" t="s">
        <v>115</v>
      </c>
      <c r="BG23" s="32"/>
      <c r="BH23" s="32"/>
      <c r="BI23" s="34" t="s">
        <v>106</v>
      </c>
      <c r="BJ23" s="32" t="s">
        <v>106</v>
      </c>
      <c r="BK23" s="8"/>
      <c r="BL23" s="8"/>
    </row>
    <row r="24" spans="1:64" ht="9.75" customHeight="1">
      <c r="A24" s="35"/>
      <c r="B24" s="32"/>
      <c r="C24" s="32" t="s">
        <v>116</v>
      </c>
      <c r="D24" s="32"/>
      <c r="E24" s="32" t="s">
        <v>110</v>
      </c>
      <c r="F24" s="32" t="s">
        <v>103</v>
      </c>
      <c r="G24" s="32" t="s">
        <v>101</v>
      </c>
      <c r="H24" s="32" t="s">
        <v>101</v>
      </c>
      <c r="I24" s="32"/>
      <c r="J24" s="32" t="s">
        <v>103</v>
      </c>
      <c r="K24" s="32" t="s">
        <v>110</v>
      </c>
      <c r="L24" s="32" t="s">
        <v>101</v>
      </c>
      <c r="M24" s="32" t="s">
        <v>110</v>
      </c>
      <c r="N24" s="32" t="s">
        <v>117</v>
      </c>
      <c r="O24" s="32"/>
      <c r="P24" s="32" t="s">
        <v>112</v>
      </c>
      <c r="Q24" s="32" t="s">
        <v>101</v>
      </c>
      <c r="R24" s="32" t="s">
        <v>103</v>
      </c>
      <c r="S24" s="32"/>
      <c r="T24" s="32" t="s">
        <v>103</v>
      </c>
      <c r="U24" s="32" t="s">
        <v>110</v>
      </c>
      <c r="V24" s="32"/>
      <c r="W24" s="32" t="s">
        <v>110</v>
      </c>
      <c r="X24" s="32"/>
      <c r="Y24" s="32" t="s">
        <v>118</v>
      </c>
      <c r="Z24" s="32" t="s">
        <v>103</v>
      </c>
      <c r="AA24" s="32" t="s">
        <v>119</v>
      </c>
      <c r="AB24" s="32"/>
      <c r="AC24" s="32"/>
      <c r="AD24" s="32" t="s">
        <v>115</v>
      </c>
      <c r="AE24" s="32"/>
      <c r="AF24" s="32" t="s">
        <v>115</v>
      </c>
      <c r="AG24" s="32"/>
      <c r="AH24" s="32"/>
      <c r="AI24" s="32"/>
      <c r="AJ24" s="32" t="s">
        <v>115</v>
      </c>
      <c r="AK24" s="32" t="s">
        <v>115</v>
      </c>
      <c r="AL24" s="32"/>
      <c r="AM24" s="32"/>
      <c r="AN24" s="32" t="s">
        <v>115</v>
      </c>
      <c r="AO24" s="32"/>
      <c r="AP24" s="32" t="s">
        <v>115</v>
      </c>
      <c r="AQ24" s="32"/>
      <c r="AR24" s="32"/>
      <c r="AS24" s="32" t="s">
        <v>115</v>
      </c>
      <c r="AT24" s="32" t="s">
        <v>115</v>
      </c>
      <c r="AU24" s="32" t="s">
        <v>115</v>
      </c>
      <c r="AV24" s="32" t="s">
        <v>115</v>
      </c>
      <c r="AW24" s="32"/>
      <c r="AX24" s="33" t="s">
        <v>115</v>
      </c>
      <c r="AY24" s="32" t="s">
        <v>115</v>
      </c>
      <c r="AZ24" s="32" t="s">
        <v>120</v>
      </c>
      <c r="BA24" s="32"/>
      <c r="BB24" s="33" t="s">
        <v>121</v>
      </c>
      <c r="BC24" s="32"/>
      <c r="BD24" s="32"/>
      <c r="BE24" s="32"/>
      <c r="BF24" s="33"/>
      <c r="BG24" s="32"/>
      <c r="BH24" s="32"/>
      <c r="BI24" s="34"/>
      <c r="BJ24" s="32"/>
      <c r="BK24" s="8"/>
      <c r="BL24" s="8"/>
    </row>
    <row r="25" spans="1:64" ht="9.75" customHeight="1">
      <c r="A25" s="35"/>
      <c r="B25" s="32"/>
      <c r="C25" s="32" t="s">
        <v>122</v>
      </c>
      <c r="D25" s="32"/>
      <c r="E25" s="32" t="s">
        <v>103</v>
      </c>
      <c r="F25" s="32" t="s">
        <v>112</v>
      </c>
      <c r="G25" s="32" t="s">
        <v>112</v>
      </c>
      <c r="H25" s="32" t="s">
        <v>123</v>
      </c>
      <c r="I25" s="32"/>
      <c r="J25" s="32" t="s">
        <v>114</v>
      </c>
      <c r="K25" s="32" t="s">
        <v>103</v>
      </c>
      <c r="L25" s="32" t="s">
        <v>112</v>
      </c>
      <c r="M25" s="32" t="s">
        <v>103</v>
      </c>
      <c r="N25" s="32" t="s">
        <v>124</v>
      </c>
      <c r="O25" s="32"/>
      <c r="P25" s="32"/>
      <c r="Q25" s="32" t="s">
        <v>111</v>
      </c>
      <c r="R25" s="32" t="s">
        <v>114</v>
      </c>
      <c r="S25" s="32"/>
      <c r="T25" s="32" t="s">
        <v>122</v>
      </c>
      <c r="U25" s="32" t="s">
        <v>103</v>
      </c>
      <c r="V25" s="32"/>
      <c r="W25" s="32" t="s">
        <v>103</v>
      </c>
      <c r="X25" s="32"/>
      <c r="Y25" s="32" t="s">
        <v>101</v>
      </c>
      <c r="Z25" s="32" t="s">
        <v>112</v>
      </c>
      <c r="AA25" s="33" t="s">
        <v>125</v>
      </c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3"/>
      <c r="AY25" s="32"/>
      <c r="AZ25" s="32" t="s">
        <v>126</v>
      </c>
      <c r="BA25" s="32"/>
      <c r="BB25" s="33"/>
      <c r="BC25" s="32"/>
      <c r="BD25" s="32"/>
      <c r="BE25" s="32"/>
      <c r="BF25" s="33"/>
      <c r="BG25" s="32"/>
      <c r="BH25" s="32"/>
      <c r="BI25" s="34"/>
      <c r="BJ25" s="32"/>
      <c r="BK25" s="8"/>
      <c r="BL25" s="8"/>
    </row>
    <row r="26" spans="1:64" ht="9.75" customHeight="1">
      <c r="A26" s="35"/>
      <c r="B26" s="32"/>
      <c r="C26" s="32" t="s">
        <v>127</v>
      </c>
      <c r="D26" s="32"/>
      <c r="E26" s="32" t="s">
        <v>114</v>
      </c>
      <c r="F26" s="32" t="s">
        <v>122</v>
      </c>
      <c r="G26" s="36"/>
      <c r="H26" s="32" t="s">
        <v>117</v>
      </c>
      <c r="I26" s="32"/>
      <c r="J26" s="32" t="s">
        <v>112</v>
      </c>
      <c r="K26" s="32" t="s">
        <v>112</v>
      </c>
      <c r="L26" s="32" t="s">
        <v>111</v>
      </c>
      <c r="M26" s="32" t="s">
        <v>114</v>
      </c>
      <c r="N26" s="32"/>
      <c r="O26" s="32"/>
      <c r="P26" s="32"/>
      <c r="Q26" s="32"/>
      <c r="R26" s="32" t="s">
        <v>123</v>
      </c>
      <c r="S26" s="32"/>
      <c r="T26" s="32"/>
      <c r="U26" s="32" t="s">
        <v>112</v>
      </c>
      <c r="V26" s="32"/>
      <c r="W26" s="32" t="s">
        <v>114</v>
      </c>
      <c r="X26" s="32"/>
      <c r="Y26" s="32" t="s">
        <v>117</v>
      </c>
      <c r="Z26" s="32" t="s">
        <v>122</v>
      </c>
      <c r="AA26" s="32" t="s">
        <v>128</v>
      </c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3"/>
      <c r="AY26" s="32"/>
      <c r="AZ26" s="32"/>
      <c r="BA26" s="32"/>
      <c r="BB26" s="33"/>
      <c r="BC26" s="32"/>
      <c r="BD26" s="32"/>
      <c r="BE26" s="32"/>
      <c r="BF26" s="33"/>
      <c r="BG26" s="32"/>
      <c r="BH26" s="32"/>
      <c r="BI26" s="34"/>
      <c r="BJ26" s="32"/>
      <c r="BK26" s="8"/>
      <c r="BL26" s="8"/>
    </row>
    <row r="27" spans="1:64" ht="9.75" customHeight="1">
      <c r="A27" s="35"/>
      <c r="B27" s="32"/>
      <c r="C27" s="32"/>
      <c r="D27" s="32"/>
      <c r="E27" s="32"/>
      <c r="F27" s="32"/>
      <c r="G27" s="36"/>
      <c r="H27" s="32" t="s">
        <v>111</v>
      </c>
      <c r="I27" s="32"/>
      <c r="J27" s="32" t="s">
        <v>122</v>
      </c>
      <c r="K27" s="32" t="s">
        <v>122</v>
      </c>
      <c r="L27" s="32"/>
      <c r="M27" s="32" t="s">
        <v>112</v>
      </c>
      <c r="N27" s="32"/>
      <c r="O27" s="32"/>
      <c r="P27" s="32"/>
      <c r="Q27" s="32"/>
      <c r="R27" s="32" t="s">
        <v>117</v>
      </c>
      <c r="S27" s="32"/>
      <c r="T27" s="32"/>
      <c r="U27" s="32" t="s">
        <v>122</v>
      </c>
      <c r="V27" s="32"/>
      <c r="W27" s="32" t="s">
        <v>112</v>
      </c>
      <c r="X27" s="32"/>
      <c r="Y27" s="32" t="s">
        <v>111</v>
      </c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3"/>
      <c r="AY27" s="32"/>
      <c r="AZ27" s="32"/>
      <c r="BA27" s="32"/>
      <c r="BB27" s="33"/>
      <c r="BC27" s="32"/>
      <c r="BD27" s="32"/>
      <c r="BE27" s="32"/>
      <c r="BF27" s="33"/>
      <c r="BG27" s="32"/>
      <c r="BH27" s="32"/>
      <c r="BI27" s="34"/>
      <c r="BJ27" s="32"/>
      <c r="BK27" s="8"/>
      <c r="BL27" s="8"/>
    </row>
    <row r="28" spans="1:64" ht="9.75" customHeight="1">
      <c r="A28" s="35"/>
      <c r="B28" s="32"/>
      <c r="C28" s="32"/>
      <c r="D28" s="37"/>
      <c r="E28" s="32"/>
      <c r="F28" s="32"/>
      <c r="G28" s="8"/>
      <c r="H28" s="32"/>
      <c r="I28" s="32"/>
      <c r="J28" s="8"/>
      <c r="K28" s="8"/>
      <c r="L28" s="8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3"/>
      <c r="AY28" s="32"/>
      <c r="AZ28" s="32"/>
      <c r="BA28" s="32"/>
      <c r="BB28" s="33"/>
      <c r="BC28" s="32"/>
      <c r="BD28" s="32"/>
      <c r="BE28" s="38"/>
      <c r="BF28" s="33"/>
      <c r="BG28" s="32"/>
      <c r="BH28" s="32"/>
      <c r="BI28" s="34"/>
      <c r="BJ28" s="32"/>
      <c r="BK28" s="8"/>
      <c r="BL28" s="8"/>
    </row>
    <row r="29" spans="1:64" ht="9.75" customHeight="1">
      <c r="A29" s="39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8"/>
      <c r="BF29" s="38"/>
      <c r="BG29" s="38"/>
      <c r="BH29" s="38"/>
      <c r="BI29" s="38"/>
      <c r="BJ29" s="8"/>
      <c r="BK29" s="8"/>
      <c r="BL29" s="8"/>
    </row>
    <row r="30" spans="1:64" ht="9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40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41"/>
      <c r="AZ30" s="8"/>
      <c r="BA30" s="8"/>
      <c r="BB30" s="8"/>
      <c r="BC30" s="8"/>
      <c r="BD30" s="8"/>
      <c r="BE30" s="8"/>
      <c r="BF30" s="8"/>
      <c r="BG30" s="8"/>
      <c r="BH30" s="40"/>
      <c r="BI30" s="8"/>
      <c r="BJ30" s="8"/>
      <c r="BK30" s="8"/>
      <c r="BL30" s="8"/>
    </row>
    <row r="31" spans="1:64" ht="9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38"/>
      <c r="BI31" s="8"/>
      <c r="BJ31" s="8"/>
      <c r="BK31" s="8"/>
      <c r="BL31" s="8"/>
    </row>
    <row r="32" spans="1:64" ht="9.75" customHeight="1">
      <c r="A32" s="8"/>
      <c r="B32" s="37"/>
      <c r="C32" s="37"/>
      <c r="D32" s="37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</row>
    <row r="33" spans="1:64" ht="9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</row>
    <row r="34" spans="1:64" ht="9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</row>
    <row r="35" spans="1:64" ht="9.75" customHeight="1">
      <c r="A35" s="8"/>
      <c r="B35" s="37"/>
      <c r="C35" s="37"/>
      <c r="D35" s="37"/>
      <c r="E35" s="8"/>
      <c r="F35" s="8"/>
      <c r="G35" s="42"/>
      <c r="H35" s="9"/>
      <c r="I35" s="9"/>
      <c r="J35" s="42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</row>
    <row r="36" spans="1:64" ht="9.75" customHeight="1">
      <c r="A36" s="8" t="s">
        <v>129</v>
      </c>
      <c r="B36" s="43"/>
      <c r="C36" s="44"/>
      <c r="D36" s="45"/>
      <c r="E36" s="46"/>
      <c r="F36" s="8"/>
      <c r="G36" s="47" t="s">
        <v>130</v>
      </c>
      <c r="H36" s="48" t="s">
        <v>131</v>
      </c>
      <c r="I36" s="48" t="s">
        <v>132</v>
      </c>
      <c r="J36" s="48" t="s">
        <v>133</v>
      </c>
      <c r="K36" s="8" t="s">
        <v>134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</row>
    <row r="37" spans="1:64" ht="9.75" customHeight="1">
      <c r="A37" s="8"/>
      <c r="B37" s="49"/>
      <c r="C37" s="30" t="s">
        <v>78</v>
      </c>
      <c r="D37" s="50"/>
      <c r="E37" s="51"/>
      <c r="F37" s="8"/>
      <c r="G37" s="47"/>
      <c r="H37" s="13"/>
      <c r="I37" s="13"/>
      <c r="J37" s="52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</row>
    <row r="38" spans="1:64" ht="9.75" customHeight="1">
      <c r="A38" s="8"/>
      <c r="B38" s="53" t="s">
        <v>78</v>
      </c>
      <c r="C38" s="32" t="s">
        <v>95</v>
      </c>
      <c r="D38" s="54" t="str">
        <f t="shared" ref="D38:D39" si="0">B38&amp;C38</f>
        <v>北海道札幌視覚支援学校普通科</v>
      </c>
      <c r="E38" s="55">
        <v>16</v>
      </c>
      <c r="F38" s="8"/>
      <c r="G38" s="56" t="s">
        <v>135</v>
      </c>
      <c r="H38" s="20" t="s">
        <v>136</v>
      </c>
      <c r="I38" s="20" t="s">
        <v>137</v>
      </c>
      <c r="J38" s="26" t="s">
        <v>138</v>
      </c>
      <c r="K38" s="8" t="s">
        <v>139</v>
      </c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</row>
    <row r="39" spans="1:64" ht="10.5" customHeight="1">
      <c r="A39" s="8"/>
      <c r="B39" s="53" t="s">
        <v>78</v>
      </c>
      <c r="C39" s="32" t="s">
        <v>106</v>
      </c>
      <c r="D39" s="54" t="str">
        <f t="shared" si="0"/>
        <v>北海道札幌視覚支援学校重複障害学級</v>
      </c>
      <c r="E39" s="55">
        <v>12</v>
      </c>
      <c r="F39" s="8"/>
      <c r="G39" s="56" t="s">
        <v>140</v>
      </c>
      <c r="H39" s="20" t="s">
        <v>141</v>
      </c>
      <c r="I39" s="20" t="s">
        <v>142</v>
      </c>
      <c r="J39" s="8" t="s">
        <v>143</v>
      </c>
      <c r="K39" s="8" t="s">
        <v>144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</row>
    <row r="40" spans="1:64" ht="10.5" customHeight="1">
      <c r="A40" s="8"/>
      <c r="B40" s="53"/>
      <c r="C40" s="35"/>
      <c r="D40" s="54"/>
      <c r="E40" s="55"/>
      <c r="F40" s="8"/>
      <c r="G40" s="56" t="s">
        <v>145</v>
      </c>
      <c r="H40" s="20" t="s">
        <v>146</v>
      </c>
      <c r="I40" s="20" t="s">
        <v>147</v>
      </c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</row>
    <row r="41" spans="1:64" ht="10.5" customHeight="1">
      <c r="A41" s="8"/>
      <c r="B41" s="53"/>
      <c r="C41" s="35"/>
      <c r="D41" s="54"/>
      <c r="E41" s="55"/>
      <c r="F41" s="8"/>
      <c r="G41" s="57" t="s">
        <v>148</v>
      </c>
      <c r="H41" s="20" t="s">
        <v>149</v>
      </c>
      <c r="I41" s="26" t="s">
        <v>150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</row>
    <row r="42" spans="1:64" ht="10.5" customHeight="1">
      <c r="A42" s="8"/>
      <c r="B42" s="53"/>
      <c r="C42" s="35"/>
      <c r="D42" s="54"/>
      <c r="E42" s="55"/>
      <c r="F42" s="8"/>
      <c r="G42" s="8" t="s">
        <v>151</v>
      </c>
      <c r="H42" s="20" t="s">
        <v>152</v>
      </c>
      <c r="I42" s="8" t="s">
        <v>153</v>
      </c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</row>
    <row r="43" spans="1:64" ht="10.5" customHeight="1">
      <c r="A43" s="8"/>
      <c r="B43" s="53"/>
      <c r="C43" s="35"/>
      <c r="D43" s="54"/>
      <c r="E43" s="55"/>
      <c r="F43" s="8"/>
      <c r="G43" s="8"/>
      <c r="H43" s="20" t="s">
        <v>154</v>
      </c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</row>
    <row r="44" spans="1:64" ht="10.5" customHeight="1">
      <c r="A44" s="8"/>
      <c r="B44" s="53"/>
      <c r="C44" s="35"/>
      <c r="D44" s="54"/>
      <c r="E44" s="55"/>
      <c r="F44" s="8"/>
      <c r="G44" s="8"/>
      <c r="H44" s="20" t="s">
        <v>155</v>
      </c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</row>
    <row r="45" spans="1:64" ht="9.75" customHeight="1">
      <c r="A45" s="8"/>
      <c r="B45" s="53"/>
      <c r="C45" s="30" t="s">
        <v>79</v>
      </c>
      <c r="D45" s="58"/>
      <c r="E45" s="55"/>
      <c r="F45" s="8"/>
      <c r="G45" s="8"/>
      <c r="H45" s="20" t="s">
        <v>156</v>
      </c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</row>
    <row r="46" spans="1:64" ht="10.5" customHeight="1">
      <c r="A46" s="8"/>
      <c r="B46" s="53" t="s">
        <v>79</v>
      </c>
      <c r="C46" s="32" t="s">
        <v>96</v>
      </c>
      <c r="D46" s="54" t="str">
        <f t="shared" ref="D46:D47" si="1">B46&amp;C46</f>
        <v>北海道札幌視覚支援学校・専攻科理療科</v>
      </c>
      <c r="E46" s="55">
        <v>16</v>
      </c>
      <c r="F46" s="8"/>
      <c r="G46" s="8"/>
      <c r="H46" s="20" t="s">
        <v>157</v>
      </c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</row>
    <row r="47" spans="1:64" ht="10.5" customHeight="1">
      <c r="A47" s="8"/>
      <c r="B47" s="53" t="s">
        <v>79</v>
      </c>
      <c r="C47" s="32" t="s">
        <v>109</v>
      </c>
      <c r="D47" s="54" t="str">
        <f t="shared" si="1"/>
        <v>北海道札幌視覚支援学校・専攻科保健理療科</v>
      </c>
      <c r="E47" s="55">
        <v>8</v>
      </c>
      <c r="F47" s="8"/>
      <c r="G47" s="8"/>
      <c r="H47" s="20" t="s">
        <v>157</v>
      </c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</row>
    <row r="48" spans="1:64" ht="10.5" customHeight="1">
      <c r="A48" s="8"/>
      <c r="B48" s="53"/>
      <c r="C48" s="32"/>
      <c r="D48" s="54"/>
      <c r="E48" s="55"/>
      <c r="F48" s="8"/>
      <c r="G48" s="8"/>
      <c r="H48" s="20" t="s">
        <v>158</v>
      </c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</row>
    <row r="49" spans="1:64" ht="10.5" customHeight="1">
      <c r="A49" s="8"/>
      <c r="B49" s="53"/>
      <c r="C49" s="32"/>
      <c r="D49" s="54"/>
      <c r="E49" s="55"/>
      <c r="F49" s="8"/>
      <c r="G49" s="8"/>
      <c r="H49" s="26" t="s">
        <v>159</v>
      </c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</row>
    <row r="50" spans="1:64" ht="10.5" customHeight="1">
      <c r="A50" s="8"/>
      <c r="B50" s="53"/>
      <c r="C50" s="32"/>
      <c r="D50" s="54"/>
      <c r="E50" s="55"/>
      <c r="F50" s="8"/>
      <c r="G50" s="8"/>
      <c r="H50" s="8" t="s">
        <v>160</v>
      </c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</row>
    <row r="51" spans="1:64" ht="10.5" customHeight="1">
      <c r="A51" s="8"/>
      <c r="B51" s="53"/>
      <c r="C51" s="32"/>
      <c r="D51" s="54"/>
      <c r="E51" s="55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</row>
    <row r="52" spans="1:64" ht="10.5" customHeight="1">
      <c r="A52" s="8"/>
      <c r="B52" s="53"/>
      <c r="C52" s="32"/>
      <c r="D52" s="54"/>
      <c r="E52" s="55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</row>
    <row r="53" spans="1:64" ht="9.75" customHeight="1">
      <c r="A53" s="8"/>
      <c r="B53" s="59" t="s">
        <v>78</v>
      </c>
      <c r="C53" s="60" t="s">
        <v>161</v>
      </c>
      <c r="D53" s="61" t="s">
        <v>162</v>
      </c>
      <c r="E53" s="62">
        <f>SUM(E38:E47)</f>
        <v>52</v>
      </c>
      <c r="F53" s="8" t="s">
        <v>163</v>
      </c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</row>
    <row r="54" spans="1:64" ht="9.75" customHeight="1">
      <c r="A54" s="8"/>
      <c r="B54" s="63" t="s">
        <v>164</v>
      </c>
      <c r="C54" s="41"/>
      <c r="D54" s="64" t="s">
        <v>164</v>
      </c>
      <c r="E54" s="65">
        <f>SUMIF(F:F,"視覚",E:E)</f>
        <v>52</v>
      </c>
      <c r="F54" s="8" t="s">
        <v>161</v>
      </c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</row>
    <row r="55" spans="1:64" ht="9.75" customHeight="1">
      <c r="A55" s="8"/>
      <c r="B55" s="53"/>
      <c r="C55" s="31" t="s">
        <v>80</v>
      </c>
      <c r="D55" s="58"/>
      <c r="E55" s="55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</row>
    <row r="56" spans="1:64" ht="9.75" customHeight="1">
      <c r="A56" s="8"/>
      <c r="B56" s="53" t="s">
        <v>80</v>
      </c>
      <c r="C56" s="32" t="s">
        <v>95</v>
      </c>
      <c r="D56" s="54" t="str">
        <f t="shared" ref="D56:D60" si="2">B56&amp;C56</f>
        <v>北海道高等聾学校普通科</v>
      </c>
      <c r="E56" s="55">
        <v>8</v>
      </c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</row>
    <row r="57" spans="1:64" ht="10.5" customHeight="1">
      <c r="A57" s="8"/>
      <c r="B57" s="53" t="s">
        <v>80</v>
      </c>
      <c r="C57" s="32" t="s">
        <v>106</v>
      </c>
      <c r="D57" s="54" t="str">
        <f t="shared" si="2"/>
        <v>北海道高等聾学校重複障害学級</v>
      </c>
      <c r="E57" s="55">
        <v>6</v>
      </c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</row>
    <row r="58" spans="1:64" ht="9.75" customHeight="1">
      <c r="A58" s="8"/>
      <c r="B58" s="53" t="s">
        <v>80</v>
      </c>
      <c r="C58" s="32" t="s">
        <v>116</v>
      </c>
      <c r="D58" s="54" t="str">
        <f t="shared" si="2"/>
        <v>北海道高等聾学校産業技術科</v>
      </c>
      <c r="E58" s="55">
        <v>8</v>
      </c>
      <c r="F58" s="8"/>
      <c r="G58" s="8"/>
      <c r="H58" s="20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</row>
    <row r="59" spans="1:64" ht="9.75" customHeight="1">
      <c r="A59" s="8"/>
      <c r="B59" s="53" t="s">
        <v>80</v>
      </c>
      <c r="C59" s="32" t="s">
        <v>127</v>
      </c>
      <c r="D59" s="54" t="str">
        <f t="shared" si="2"/>
        <v>北海道高等聾学校生活情報科</v>
      </c>
      <c r="E59" s="55">
        <v>8</v>
      </c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</row>
    <row r="60" spans="1:64" ht="9.75" customHeight="1">
      <c r="A60" s="8"/>
      <c r="B60" s="53" t="s">
        <v>80</v>
      </c>
      <c r="C60" s="32" t="s">
        <v>122</v>
      </c>
      <c r="D60" s="54" t="str">
        <f t="shared" si="2"/>
        <v>北海道高等聾学校クリーニング科</v>
      </c>
      <c r="E60" s="55">
        <v>8</v>
      </c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</row>
    <row r="61" spans="1:64" ht="9.75" customHeight="1">
      <c r="A61" s="8"/>
      <c r="B61" s="53"/>
      <c r="C61" s="8"/>
      <c r="D61" s="54"/>
      <c r="E61" s="55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</row>
    <row r="62" spans="1:64" ht="9.75" customHeight="1">
      <c r="A62" s="8"/>
      <c r="B62" s="53"/>
      <c r="C62" s="32"/>
      <c r="D62" s="54"/>
      <c r="E62" s="55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</row>
    <row r="63" spans="1:64" ht="9.75" customHeight="1">
      <c r="A63" s="8"/>
      <c r="B63" s="53"/>
      <c r="C63" s="31" t="s">
        <v>81</v>
      </c>
      <c r="D63" s="58"/>
      <c r="E63" s="55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</row>
    <row r="64" spans="1:64" ht="9.75" customHeight="1">
      <c r="A64" s="8"/>
      <c r="B64" s="53" t="s">
        <v>81</v>
      </c>
      <c r="C64" s="32" t="s">
        <v>97</v>
      </c>
      <c r="D64" s="54" t="str">
        <f>B64&amp;C64</f>
        <v>北海道高等聾学校・専攻科情報デザイン科</v>
      </c>
      <c r="E64" s="55">
        <v>8</v>
      </c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</row>
    <row r="65" spans="1:64" ht="9.75" customHeight="1">
      <c r="A65" s="8"/>
      <c r="B65" s="53"/>
      <c r="C65" s="32"/>
      <c r="D65" s="54"/>
      <c r="E65" s="55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</row>
    <row r="66" spans="1:64" ht="9.75" customHeight="1">
      <c r="A66" s="8"/>
      <c r="B66" s="53"/>
      <c r="C66" s="32"/>
      <c r="D66" s="54"/>
      <c r="E66" s="55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</row>
    <row r="67" spans="1:64" ht="9.75" customHeight="1">
      <c r="A67" s="8"/>
      <c r="B67" s="53"/>
      <c r="C67" s="32"/>
      <c r="D67" s="54"/>
      <c r="E67" s="55"/>
      <c r="F67" s="8"/>
      <c r="G67" s="8"/>
      <c r="H67" s="20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</row>
    <row r="68" spans="1:64" ht="9.75" customHeight="1">
      <c r="A68" s="8"/>
      <c r="B68" s="53"/>
      <c r="C68" s="32"/>
      <c r="D68" s="54"/>
      <c r="E68" s="55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</row>
    <row r="69" spans="1:64" ht="9.75" customHeight="1">
      <c r="A69" s="8"/>
      <c r="B69" s="53"/>
      <c r="C69" s="32"/>
      <c r="D69" s="54"/>
      <c r="E69" s="55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</row>
    <row r="70" spans="1:64" ht="9.75" customHeight="1">
      <c r="A70" s="8"/>
      <c r="B70" s="53"/>
      <c r="C70" s="32"/>
      <c r="D70" s="54"/>
      <c r="E70" s="55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</row>
    <row r="71" spans="1:64" ht="9.75" customHeight="1">
      <c r="A71" s="8"/>
      <c r="B71" s="59" t="s">
        <v>80</v>
      </c>
      <c r="C71" s="60" t="s">
        <v>161</v>
      </c>
      <c r="D71" s="61" t="s">
        <v>165</v>
      </c>
      <c r="E71" s="62">
        <f>SUM(E56:E64)</f>
        <v>46</v>
      </c>
      <c r="F71" s="8" t="s">
        <v>166</v>
      </c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</row>
    <row r="72" spans="1:64" ht="9.75" customHeight="1">
      <c r="A72" s="8"/>
      <c r="B72" s="63" t="s">
        <v>167</v>
      </c>
      <c r="C72" s="41"/>
      <c r="D72" s="64" t="s">
        <v>167</v>
      </c>
      <c r="E72" s="65">
        <f>SUMIF(F:F,"聴覚",E:E)</f>
        <v>46</v>
      </c>
      <c r="F72" s="8" t="s">
        <v>161</v>
      </c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</row>
    <row r="73" spans="1:64" ht="9.75" customHeight="1">
      <c r="A73" s="8"/>
      <c r="B73" s="53"/>
      <c r="C73" s="31" t="s">
        <v>57</v>
      </c>
      <c r="D73" s="58"/>
      <c r="E73" s="55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</row>
    <row r="74" spans="1:64" ht="9.75" customHeight="1">
      <c r="A74" s="8"/>
      <c r="B74" s="53" t="s">
        <v>57</v>
      </c>
      <c r="C74" s="32" t="s">
        <v>98</v>
      </c>
      <c r="D74" s="54" t="str">
        <f t="shared" ref="D74:D78" si="3">B74&amp;C74</f>
        <v>北海道雨竜高等養護学校農業科</v>
      </c>
      <c r="E74" s="55">
        <v>8</v>
      </c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</row>
    <row r="75" spans="1:64" ht="9.75" customHeight="1">
      <c r="A75" s="8"/>
      <c r="B75" s="53" t="s">
        <v>57</v>
      </c>
      <c r="C75" s="32" t="s">
        <v>99</v>
      </c>
      <c r="D75" s="54" t="str">
        <f t="shared" si="3"/>
        <v>北海道雨竜高等養護学校生産技術科</v>
      </c>
      <c r="E75" s="55">
        <v>8</v>
      </c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</row>
    <row r="76" spans="1:64" ht="9.75" customHeight="1">
      <c r="A76" s="8"/>
      <c r="B76" s="53" t="s">
        <v>57</v>
      </c>
      <c r="C76" s="32" t="s">
        <v>110</v>
      </c>
      <c r="D76" s="54" t="str">
        <f t="shared" si="3"/>
        <v>北海道雨竜高等養護学校窯業科</v>
      </c>
      <c r="E76" s="55">
        <v>8</v>
      </c>
      <c r="F76" s="8"/>
      <c r="G76" s="8"/>
      <c r="H76" s="20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</row>
    <row r="77" spans="1:64" ht="9.75" customHeight="1">
      <c r="A77" s="8"/>
      <c r="B77" s="53" t="s">
        <v>57</v>
      </c>
      <c r="C77" s="32" t="s">
        <v>103</v>
      </c>
      <c r="D77" s="54" t="str">
        <f t="shared" si="3"/>
        <v>北海道雨竜高等養護学校木工科</v>
      </c>
      <c r="E77" s="55">
        <v>8</v>
      </c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</row>
    <row r="78" spans="1:64" ht="9.75" customHeight="1">
      <c r="A78" s="8"/>
      <c r="B78" s="53" t="s">
        <v>57</v>
      </c>
      <c r="C78" s="32" t="s">
        <v>114</v>
      </c>
      <c r="D78" s="54" t="str">
        <f t="shared" si="3"/>
        <v>北海道雨竜高等養護学校工業科</v>
      </c>
      <c r="E78" s="55">
        <v>8</v>
      </c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</row>
    <row r="79" spans="1:64" ht="9.75" customHeight="1">
      <c r="A79" s="8"/>
      <c r="B79" s="53"/>
      <c r="C79" s="32"/>
      <c r="D79" s="54"/>
      <c r="E79" s="55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</row>
    <row r="80" spans="1:64" ht="9.75" customHeight="1">
      <c r="A80" s="8"/>
      <c r="B80" s="53"/>
      <c r="C80" s="32"/>
      <c r="D80" s="54"/>
      <c r="E80" s="55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</row>
    <row r="81" spans="1:64" ht="9.75" customHeight="1">
      <c r="A81" s="8"/>
      <c r="B81" s="66" t="s">
        <v>57</v>
      </c>
      <c r="C81" s="38" t="s">
        <v>161</v>
      </c>
      <c r="D81" s="61" t="s">
        <v>168</v>
      </c>
      <c r="E81" s="67">
        <f>SUM(E74:E79)</f>
        <v>40</v>
      </c>
      <c r="F81" s="8" t="s">
        <v>169</v>
      </c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</row>
    <row r="82" spans="1:64" ht="9.75" customHeight="1">
      <c r="A82" s="8"/>
      <c r="B82" s="53"/>
      <c r="C82" s="31" t="s">
        <v>72</v>
      </c>
      <c r="D82" s="58"/>
      <c r="E82" s="55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</row>
    <row r="83" spans="1:64" ht="9.75" customHeight="1">
      <c r="A83" s="8"/>
      <c r="B83" s="53" t="s">
        <v>72</v>
      </c>
      <c r="C83" s="32" t="s">
        <v>98</v>
      </c>
      <c r="D83" s="54" t="str">
        <f t="shared" ref="D83:D87" si="4">B83&amp;C83</f>
        <v>北海道札幌高等養護学校農業科</v>
      </c>
      <c r="E83" s="55">
        <v>8</v>
      </c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</row>
    <row r="84" spans="1:64" ht="10.5" customHeight="1">
      <c r="A84" s="8"/>
      <c r="B84" s="53" t="s">
        <v>72</v>
      </c>
      <c r="C84" s="32" t="s">
        <v>110</v>
      </c>
      <c r="D84" s="54" t="str">
        <f t="shared" si="4"/>
        <v>北海道札幌高等養護学校窯業科</v>
      </c>
      <c r="E84" s="55">
        <v>8</v>
      </c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</row>
    <row r="85" spans="1:64" ht="9.75" customHeight="1">
      <c r="A85" s="8"/>
      <c r="B85" s="53" t="s">
        <v>72</v>
      </c>
      <c r="C85" s="32" t="s">
        <v>103</v>
      </c>
      <c r="D85" s="54" t="str">
        <f t="shared" si="4"/>
        <v>北海道札幌高等養護学校木工科</v>
      </c>
      <c r="E85" s="55">
        <v>16</v>
      </c>
      <c r="F85" s="8"/>
      <c r="G85" s="8"/>
      <c r="H85" s="20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</row>
    <row r="86" spans="1:64" ht="9.75" customHeight="1">
      <c r="A86" s="8"/>
      <c r="B86" s="53" t="s">
        <v>72</v>
      </c>
      <c r="C86" s="32" t="s">
        <v>112</v>
      </c>
      <c r="D86" s="54" t="str">
        <f t="shared" si="4"/>
        <v>北海道札幌高等養護学校家庭総合科</v>
      </c>
      <c r="E86" s="55">
        <v>8</v>
      </c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</row>
    <row r="87" spans="1:64" ht="9.75" customHeight="1">
      <c r="A87" s="8"/>
      <c r="B87" s="53" t="s">
        <v>72</v>
      </c>
      <c r="C87" s="32" t="s">
        <v>122</v>
      </c>
      <c r="D87" s="54" t="str">
        <f t="shared" si="4"/>
        <v>北海道札幌高等養護学校クリーニング科</v>
      </c>
      <c r="E87" s="55">
        <v>8</v>
      </c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</row>
    <row r="88" spans="1:64" ht="9.75" customHeight="1">
      <c r="A88" s="8"/>
      <c r="B88" s="53"/>
      <c r="C88" s="32"/>
      <c r="D88" s="54"/>
      <c r="E88" s="55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</row>
    <row r="89" spans="1:64" ht="9.75" customHeight="1">
      <c r="A89" s="8"/>
      <c r="B89" s="53"/>
      <c r="C89" s="32"/>
      <c r="D89" s="54"/>
      <c r="E89" s="55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</row>
    <row r="90" spans="1:64" ht="9.75" customHeight="1">
      <c r="A90" s="8"/>
      <c r="B90" s="68" t="s">
        <v>72</v>
      </c>
      <c r="C90" s="69" t="s">
        <v>161</v>
      </c>
      <c r="D90" s="70" t="s">
        <v>170</v>
      </c>
      <c r="E90" s="62">
        <f>SUM(E83:E87)</f>
        <v>48</v>
      </c>
      <c r="F90" s="8" t="s">
        <v>169</v>
      </c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</row>
    <row r="91" spans="1:64" ht="9.75" customHeight="1">
      <c r="A91" s="8"/>
      <c r="B91" s="53"/>
      <c r="C91" s="31" t="s">
        <v>73</v>
      </c>
      <c r="D91" s="58"/>
      <c r="E91" s="55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</row>
    <row r="92" spans="1:64" ht="9.75" customHeight="1">
      <c r="A92" s="8"/>
      <c r="B92" s="53" t="s">
        <v>73</v>
      </c>
      <c r="C92" s="32" t="s">
        <v>99</v>
      </c>
      <c r="D92" s="54" t="str">
        <f t="shared" ref="D92:D96" si="5">B92&amp;C92</f>
        <v>北海道札幌稲穂高等支援学校生産技術科</v>
      </c>
      <c r="E92" s="55">
        <v>8</v>
      </c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</row>
    <row r="93" spans="1:64" ht="9.75" customHeight="1">
      <c r="A93" s="8"/>
      <c r="B93" s="53" t="s">
        <v>73</v>
      </c>
      <c r="C93" s="32" t="s">
        <v>103</v>
      </c>
      <c r="D93" s="54" t="str">
        <f t="shared" si="5"/>
        <v>北海道札幌稲穂高等支援学校木工科</v>
      </c>
      <c r="E93" s="55">
        <v>8</v>
      </c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</row>
    <row r="94" spans="1:64" ht="9.75" customHeight="1">
      <c r="A94" s="8"/>
      <c r="B94" s="53" t="s">
        <v>73</v>
      </c>
      <c r="C94" s="32" t="s">
        <v>101</v>
      </c>
      <c r="D94" s="54" t="str">
        <f t="shared" si="5"/>
        <v>北海道札幌稲穂高等支援学校環境・流通サポート科</v>
      </c>
      <c r="E94" s="55">
        <v>8</v>
      </c>
      <c r="F94" s="8"/>
      <c r="G94" s="8"/>
      <c r="H94" s="20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</row>
    <row r="95" spans="1:64" ht="9.75" customHeight="1">
      <c r="A95" s="8"/>
      <c r="B95" s="53" t="s">
        <v>73</v>
      </c>
      <c r="C95" s="32" t="s">
        <v>112</v>
      </c>
      <c r="D95" s="54" t="str">
        <f t="shared" si="5"/>
        <v>北海道札幌稲穂高等支援学校家庭総合科</v>
      </c>
      <c r="E95" s="55">
        <v>8</v>
      </c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</row>
    <row r="96" spans="1:64" ht="9.75" customHeight="1">
      <c r="A96" s="8"/>
      <c r="B96" s="71"/>
      <c r="C96" s="36"/>
      <c r="D96" s="54" t="str">
        <f t="shared" si="5"/>
        <v/>
      </c>
      <c r="E96" s="72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</row>
    <row r="97" spans="1:64" ht="9.75" customHeight="1">
      <c r="A97" s="8"/>
      <c r="B97" s="71"/>
      <c r="C97" s="36"/>
      <c r="D97" s="54"/>
      <c r="E97" s="72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</row>
    <row r="98" spans="1:64" ht="9.75" customHeight="1">
      <c r="A98" s="8"/>
      <c r="B98" s="71"/>
      <c r="C98" s="36"/>
      <c r="D98" s="54"/>
      <c r="E98" s="72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</row>
    <row r="99" spans="1:64" ht="9.75" customHeight="1">
      <c r="A99" s="8"/>
      <c r="B99" s="66" t="s">
        <v>73</v>
      </c>
      <c r="C99" s="38" t="s">
        <v>161</v>
      </c>
      <c r="D99" s="61" t="s">
        <v>171</v>
      </c>
      <c r="E99" s="67">
        <f>SUM(E92:E98)</f>
        <v>32</v>
      </c>
      <c r="F99" s="8" t="s">
        <v>169</v>
      </c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</row>
    <row r="100" spans="1:64" ht="9.75" customHeight="1">
      <c r="A100" s="8"/>
      <c r="B100" s="53"/>
      <c r="C100" s="31" t="s">
        <v>74</v>
      </c>
      <c r="D100" s="58"/>
      <c r="E100" s="55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</row>
    <row r="101" spans="1:64" ht="9" customHeight="1">
      <c r="A101" s="8"/>
      <c r="B101" s="53" t="s">
        <v>74</v>
      </c>
      <c r="C101" s="32" t="s">
        <v>95</v>
      </c>
      <c r="D101" s="53" t="str">
        <f t="shared" ref="D101:D106" si="6">B101&amp;C101</f>
        <v>北海道札幌あいの里高等支援学校普通科</v>
      </c>
      <c r="E101" s="55">
        <v>24</v>
      </c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</row>
    <row r="102" spans="1:64" ht="9" customHeight="1">
      <c r="A102" s="8"/>
      <c r="B102" s="53" t="s">
        <v>74</v>
      </c>
      <c r="C102" s="32" t="s">
        <v>99</v>
      </c>
      <c r="D102" s="53" t="str">
        <f t="shared" si="6"/>
        <v>北海道札幌あいの里高等支援学校生産技術科</v>
      </c>
      <c r="E102" s="55">
        <v>8</v>
      </c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</row>
    <row r="103" spans="1:64" ht="9" customHeight="1">
      <c r="A103" s="8"/>
      <c r="B103" s="53" t="s">
        <v>74</v>
      </c>
      <c r="C103" s="32" t="s">
        <v>101</v>
      </c>
      <c r="D103" s="53" t="str">
        <f t="shared" si="6"/>
        <v>北海道札幌あいの里高等支援学校環境・流通サポート科</v>
      </c>
      <c r="E103" s="55">
        <v>8</v>
      </c>
      <c r="F103" s="8"/>
      <c r="G103" s="8"/>
      <c r="H103" s="20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</row>
    <row r="104" spans="1:64" ht="9" customHeight="1">
      <c r="A104" s="8"/>
      <c r="B104" s="53" t="s">
        <v>74</v>
      </c>
      <c r="C104" s="32" t="s">
        <v>123</v>
      </c>
      <c r="D104" s="53" t="str">
        <f t="shared" si="6"/>
        <v>北海道札幌あいの里高等支援学校被服デザイン科</v>
      </c>
      <c r="E104" s="55">
        <v>8</v>
      </c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</row>
    <row r="105" spans="1:64" ht="9" customHeight="1">
      <c r="A105" s="8"/>
      <c r="B105" s="53" t="s">
        <v>74</v>
      </c>
      <c r="C105" s="32" t="s">
        <v>117</v>
      </c>
      <c r="D105" s="53" t="str">
        <f t="shared" si="6"/>
        <v>北海道札幌あいの里高等支援学校食品デザイン科</v>
      </c>
      <c r="E105" s="55">
        <v>8</v>
      </c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</row>
    <row r="106" spans="1:64" ht="9" customHeight="1">
      <c r="A106" s="8"/>
      <c r="B106" s="53" t="s">
        <v>74</v>
      </c>
      <c r="C106" s="32" t="s">
        <v>111</v>
      </c>
      <c r="D106" s="53" t="str">
        <f t="shared" si="6"/>
        <v>北海道札幌あいの里高等支援学校福祉サービス科</v>
      </c>
      <c r="E106" s="55">
        <v>8</v>
      </c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</row>
    <row r="107" spans="1:64" ht="9" customHeight="1">
      <c r="A107" s="8"/>
      <c r="B107" s="53"/>
      <c r="C107" s="32"/>
      <c r="D107" s="53"/>
      <c r="E107" s="55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</row>
    <row r="108" spans="1:64" ht="9" customHeight="1">
      <c r="A108" s="8"/>
      <c r="B108" s="66" t="s">
        <v>74</v>
      </c>
      <c r="C108" s="38" t="s">
        <v>161</v>
      </c>
      <c r="D108" s="61" t="s">
        <v>172</v>
      </c>
      <c r="E108" s="67">
        <f>SUM(E101:E107)</f>
        <v>64</v>
      </c>
      <c r="F108" s="8" t="s">
        <v>169</v>
      </c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</row>
    <row r="109" spans="1:64" ht="9.75" customHeight="1">
      <c r="A109" s="8"/>
      <c r="B109" s="53"/>
      <c r="C109" s="31" t="s">
        <v>75</v>
      </c>
      <c r="D109" s="58"/>
      <c r="E109" s="55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</row>
    <row r="110" spans="1:64" ht="9.75" customHeight="1">
      <c r="A110" s="8"/>
      <c r="B110" s="53" t="s">
        <v>75</v>
      </c>
      <c r="C110" s="32" t="s">
        <v>99</v>
      </c>
      <c r="D110" s="54" t="str">
        <f t="shared" ref="D110:D111" si="7">B110&amp;C110</f>
        <v>北海道千歳高等支援学校生産技術科</v>
      </c>
      <c r="E110" s="55">
        <v>8</v>
      </c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</row>
    <row r="111" spans="1:64" ht="9.75" customHeight="1">
      <c r="A111" s="8"/>
      <c r="B111" s="53" t="s">
        <v>75</v>
      </c>
      <c r="C111" s="32" t="s">
        <v>101</v>
      </c>
      <c r="D111" s="54" t="str">
        <f t="shared" si="7"/>
        <v>北海道千歳高等支援学校環境・流通サポート科</v>
      </c>
      <c r="E111" s="55">
        <v>16</v>
      </c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</row>
    <row r="112" spans="1:64" ht="9.75" customHeight="1">
      <c r="A112" s="8"/>
      <c r="B112" s="53"/>
      <c r="C112" s="32"/>
      <c r="D112" s="54"/>
      <c r="E112" s="55"/>
      <c r="F112" s="8"/>
      <c r="G112" s="8"/>
      <c r="H112" s="20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</row>
    <row r="113" spans="1:64" ht="9.75" customHeight="1">
      <c r="A113" s="8"/>
      <c r="B113" s="53"/>
      <c r="C113" s="32"/>
      <c r="D113" s="54"/>
      <c r="E113" s="55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</row>
    <row r="114" spans="1:64" ht="9.75" customHeight="1">
      <c r="A114" s="8"/>
      <c r="B114" s="53"/>
      <c r="C114" s="32"/>
      <c r="D114" s="54"/>
      <c r="E114" s="55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</row>
    <row r="115" spans="1:64" ht="9.75" customHeight="1">
      <c r="A115" s="8"/>
      <c r="B115" s="53"/>
      <c r="C115" s="32"/>
      <c r="D115" s="54"/>
      <c r="E115" s="55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</row>
    <row r="116" spans="1:64" ht="9.75" customHeight="1">
      <c r="A116" s="8"/>
      <c r="B116" s="53"/>
      <c r="C116" s="32"/>
      <c r="D116" s="54"/>
      <c r="E116" s="55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</row>
    <row r="117" spans="1:64" ht="9.75" customHeight="1">
      <c r="A117" s="8"/>
      <c r="B117" s="66" t="s">
        <v>75</v>
      </c>
      <c r="C117" s="38" t="s">
        <v>161</v>
      </c>
      <c r="D117" s="61" t="s">
        <v>173</v>
      </c>
      <c r="E117" s="67">
        <f>SUM(E110:E111)</f>
        <v>24</v>
      </c>
      <c r="F117" s="8" t="s">
        <v>169</v>
      </c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</row>
    <row r="118" spans="1:64" ht="9.75" customHeight="1">
      <c r="A118" s="8"/>
      <c r="B118" s="53"/>
      <c r="C118" s="31" t="s">
        <v>76</v>
      </c>
      <c r="D118" s="58"/>
      <c r="E118" s="55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</row>
    <row r="119" spans="1:64" ht="9.75" customHeight="1">
      <c r="A119" s="8"/>
      <c r="B119" s="53" t="s">
        <v>76</v>
      </c>
      <c r="C119" s="32" t="s">
        <v>99</v>
      </c>
      <c r="D119" s="54" t="str">
        <f t="shared" ref="D119:D124" si="8">B119&amp;C119</f>
        <v>北海道白樺高等養護学校生産技術科</v>
      </c>
      <c r="E119" s="55">
        <v>8</v>
      </c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</row>
    <row r="120" spans="1:64" ht="9.75" customHeight="1">
      <c r="A120" s="8"/>
      <c r="B120" s="53" t="s">
        <v>76</v>
      </c>
      <c r="C120" s="32" t="s">
        <v>110</v>
      </c>
      <c r="D120" s="54" t="str">
        <f t="shared" si="8"/>
        <v>北海道白樺高等養護学校窯業科</v>
      </c>
      <c r="E120" s="55">
        <v>8</v>
      </c>
      <c r="F120" s="8"/>
      <c r="G120" s="8"/>
      <c r="H120" s="20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</row>
    <row r="121" spans="1:64" ht="9.75" customHeight="1">
      <c r="A121" s="8"/>
      <c r="B121" s="53" t="s">
        <v>76</v>
      </c>
      <c r="C121" s="32" t="s">
        <v>103</v>
      </c>
      <c r="D121" s="54" t="str">
        <f t="shared" si="8"/>
        <v>北海道白樺高等養護学校木工科</v>
      </c>
      <c r="E121" s="55">
        <v>8</v>
      </c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</row>
    <row r="122" spans="1:64" ht="9.75" customHeight="1">
      <c r="A122" s="8"/>
      <c r="B122" s="53" t="s">
        <v>76</v>
      </c>
      <c r="C122" s="32" t="s">
        <v>114</v>
      </c>
      <c r="D122" s="54" t="str">
        <f t="shared" si="8"/>
        <v>北海道白樺高等養護学校工業科</v>
      </c>
      <c r="E122" s="55">
        <v>8</v>
      </c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</row>
    <row r="123" spans="1:64" ht="9.75" customHeight="1">
      <c r="A123" s="8"/>
      <c r="B123" s="53" t="s">
        <v>76</v>
      </c>
      <c r="C123" s="32" t="s">
        <v>112</v>
      </c>
      <c r="D123" s="54" t="str">
        <f t="shared" si="8"/>
        <v>北海道白樺高等養護学校家庭総合科</v>
      </c>
      <c r="E123" s="55">
        <v>8</v>
      </c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</row>
    <row r="124" spans="1:64" ht="9.75" customHeight="1">
      <c r="A124" s="8"/>
      <c r="B124" s="53" t="s">
        <v>76</v>
      </c>
      <c r="C124" s="32" t="s">
        <v>122</v>
      </c>
      <c r="D124" s="54" t="str">
        <f t="shared" si="8"/>
        <v>北海道白樺高等養護学校クリーニング科</v>
      </c>
      <c r="E124" s="55">
        <v>8</v>
      </c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</row>
    <row r="125" spans="1:64" ht="9.75" customHeight="1">
      <c r="A125" s="8"/>
      <c r="B125" s="66" t="s">
        <v>76</v>
      </c>
      <c r="C125" s="38" t="s">
        <v>161</v>
      </c>
      <c r="D125" s="61" t="s">
        <v>174</v>
      </c>
      <c r="E125" s="67">
        <f>SUM(E119:E124)</f>
        <v>48</v>
      </c>
      <c r="F125" s="8" t="s">
        <v>169</v>
      </c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</row>
    <row r="126" spans="1:64" ht="9.75" customHeight="1">
      <c r="A126" s="8"/>
      <c r="B126" s="53"/>
      <c r="C126" s="31" t="s">
        <v>77</v>
      </c>
      <c r="D126" s="58"/>
      <c r="E126" s="55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</row>
    <row r="127" spans="1:64" ht="9.75" customHeight="1">
      <c r="A127" s="8"/>
      <c r="B127" s="53" t="s">
        <v>77</v>
      </c>
      <c r="C127" s="32" t="s">
        <v>100</v>
      </c>
      <c r="D127" s="54" t="str">
        <f t="shared" ref="D127:D132" si="9">B127&amp;C127</f>
        <v>北海道新篠津高等養護学校園芸科</v>
      </c>
      <c r="E127" s="55">
        <v>8</v>
      </c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</row>
    <row r="128" spans="1:64" ht="9.75" customHeight="1">
      <c r="A128" s="8"/>
      <c r="B128" s="53" t="s">
        <v>77</v>
      </c>
      <c r="C128" s="32" t="s">
        <v>99</v>
      </c>
      <c r="D128" s="54" t="str">
        <f t="shared" si="9"/>
        <v>北海道新篠津高等養護学校生産技術科</v>
      </c>
      <c r="E128" s="55">
        <v>8</v>
      </c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</row>
    <row r="129" spans="1:64" ht="9.75" customHeight="1">
      <c r="A129" s="8"/>
      <c r="B129" s="53" t="s">
        <v>77</v>
      </c>
      <c r="C129" s="32" t="s">
        <v>110</v>
      </c>
      <c r="D129" s="54" t="str">
        <f t="shared" si="9"/>
        <v>北海道新篠津高等養護学校窯業科</v>
      </c>
      <c r="E129" s="55">
        <v>8</v>
      </c>
      <c r="F129" s="8"/>
      <c r="G129" s="8"/>
      <c r="H129" s="20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</row>
    <row r="130" spans="1:64" ht="9.75" customHeight="1">
      <c r="A130" s="8"/>
      <c r="B130" s="53" t="s">
        <v>77</v>
      </c>
      <c r="C130" s="32" t="s">
        <v>103</v>
      </c>
      <c r="D130" s="54" t="str">
        <f t="shared" si="9"/>
        <v>北海道新篠津高等養護学校木工科</v>
      </c>
      <c r="E130" s="55">
        <v>8</v>
      </c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</row>
    <row r="131" spans="1:64" ht="9.75" customHeight="1">
      <c r="A131" s="8"/>
      <c r="B131" s="53" t="s">
        <v>77</v>
      </c>
      <c r="C131" s="32" t="s">
        <v>112</v>
      </c>
      <c r="D131" s="54" t="str">
        <f t="shared" si="9"/>
        <v>北海道新篠津高等養護学校家庭総合科</v>
      </c>
      <c r="E131" s="55">
        <v>8</v>
      </c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</row>
    <row r="132" spans="1:64" ht="9.75" customHeight="1">
      <c r="A132" s="8"/>
      <c r="B132" s="53" t="s">
        <v>77</v>
      </c>
      <c r="C132" s="32" t="s">
        <v>122</v>
      </c>
      <c r="D132" s="54" t="str">
        <f t="shared" si="9"/>
        <v>北海道新篠津高等養護学校クリーニング科</v>
      </c>
      <c r="E132" s="55">
        <v>8</v>
      </c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</row>
    <row r="133" spans="1:64" ht="9.75" customHeight="1">
      <c r="A133" s="8"/>
      <c r="B133" s="66" t="s">
        <v>77</v>
      </c>
      <c r="C133" s="38" t="s">
        <v>161</v>
      </c>
      <c r="D133" s="61" t="s">
        <v>175</v>
      </c>
      <c r="E133" s="67">
        <f>SUM(E127:E132)</f>
        <v>48</v>
      </c>
      <c r="F133" s="8" t="s">
        <v>169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</row>
    <row r="134" spans="1:64" ht="9.75" customHeight="1">
      <c r="A134" s="8"/>
      <c r="B134" s="53"/>
      <c r="C134" s="31" t="s">
        <v>32</v>
      </c>
      <c r="D134" s="58"/>
      <c r="E134" s="55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</row>
    <row r="135" spans="1:64" ht="9.75" customHeight="1">
      <c r="A135" s="8"/>
      <c r="B135" s="53" t="s">
        <v>32</v>
      </c>
      <c r="C135" s="32" t="s">
        <v>99</v>
      </c>
      <c r="D135" s="54" t="str">
        <f t="shared" ref="D135:D139" si="10">B135&amp;C135</f>
        <v>北海道小樽高等支援学校生産技術科</v>
      </c>
      <c r="E135" s="55">
        <v>8</v>
      </c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</row>
    <row r="136" spans="1:64" ht="9.75" customHeight="1">
      <c r="A136" s="8"/>
      <c r="B136" s="53" t="s">
        <v>32</v>
      </c>
      <c r="C136" s="32" t="s">
        <v>103</v>
      </c>
      <c r="D136" s="54" t="str">
        <f t="shared" si="10"/>
        <v>北海道小樽高等支援学校木工科</v>
      </c>
      <c r="E136" s="55">
        <v>8</v>
      </c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</row>
    <row r="137" spans="1:64" ht="9.75" customHeight="1">
      <c r="A137" s="8"/>
      <c r="B137" s="53" t="s">
        <v>32</v>
      </c>
      <c r="C137" s="32" t="s">
        <v>101</v>
      </c>
      <c r="D137" s="54" t="str">
        <f t="shared" si="10"/>
        <v>北海道小樽高等支援学校環境・流通サポート科</v>
      </c>
      <c r="E137" s="55">
        <v>16</v>
      </c>
      <c r="F137" s="8"/>
      <c r="G137" s="8"/>
      <c r="H137" s="20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</row>
    <row r="138" spans="1:64" ht="9.75" customHeight="1">
      <c r="A138" s="8"/>
      <c r="B138" s="53" t="s">
        <v>32</v>
      </c>
      <c r="C138" s="32" t="s">
        <v>112</v>
      </c>
      <c r="D138" s="54" t="str">
        <f t="shared" si="10"/>
        <v>北海道小樽高等支援学校家庭総合科</v>
      </c>
      <c r="E138" s="55">
        <v>8</v>
      </c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</row>
    <row r="139" spans="1:64" ht="9.75" customHeight="1">
      <c r="A139" s="8"/>
      <c r="B139" s="53" t="s">
        <v>32</v>
      </c>
      <c r="C139" s="32" t="s">
        <v>111</v>
      </c>
      <c r="D139" s="54" t="str">
        <f t="shared" si="10"/>
        <v>北海道小樽高等支援学校福祉サービス科</v>
      </c>
      <c r="E139" s="55">
        <v>16</v>
      </c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</row>
    <row r="140" spans="1:64" ht="9.75" customHeight="1">
      <c r="A140" s="8"/>
      <c r="B140" s="53"/>
      <c r="C140" s="32"/>
      <c r="D140" s="54"/>
      <c r="E140" s="55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</row>
    <row r="141" spans="1:64" ht="9.75" customHeight="1">
      <c r="A141" s="8"/>
      <c r="B141" s="53"/>
      <c r="C141" s="32"/>
      <c r="D141" s="54"/>
      <c r="E141" s="55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</row>
    <row r="142" spans="1:64" ht="9.75" customHeight="1">
      <c r="A142" s="8"/>
      <c r="B142" s="66" t="s">
        <v>32</v>
      </c>
      <c r="C142" s="38" t="s">
        <v>161</v>
      </c>
      <c r="D142" s="61" t="s">
        <v>176</v>
      </c>
      <c r="E142" s="67">
        <f>SUM(E135:E139)</f>
        <v>56</v>
      </c>
      <c r="F142" s="8" t="s">
        <v>169</v>
      </c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</row>
    <row r="143" spans="1:64" ht="9.75" customHeight="1">
      <c r="A143" s="8"/>
      <c r="B143" s="53"/>
      <c r="C143" s="31" t="s">
        <v>48</v>
      </c>
      <c r="D143" s="58"/>
      <c r="E143" s="55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</row>
    <row r="144" spans="1:64" ht="9.75" customHeight="1">
      <c r="A144" s="8"/>
      <c r="B144" s="53" t="s">
        <v>48</v>
      </c>
      <c r="C144" s="32" t="s">
        <v>98</v>
      </c>
      <c r="D144" s="54" t="str">
        <f t="shared" ref="D144:D149" si="11">B144&amp;C144</f>
        <v>北海道伊達高等養護学校農業科</v>
      </c>
      <c r="E144" s="55">
        <v>8</v>
      </c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</row>
    <row r="145" spans="1:64" ht="9.75" customHeight="1">
      <c r="A145" s="8"/>
      <c r="B145" s="53" t="s">
        <v>48</v>
      </c>
      <c r="C145" s="32" t="s">
        <v>100</v>
      </c>
      <c r="D145" s="54" t="str">
        <f t="shared" si="11"/>
        <v>北海道伊達高等養護学校園芸科</v>
      </c>
      <c r="E145" s="55">
        <v>8</v>
      </c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</row>
    <row r="146" spans="1:64" ht="9.75" customHeight="1">
      <c r="A146" s="8"/>
      <c r="B146" s="53" t="s">
        <v>48</v>
      </c>
      <c r="C146" s="32" t="s">
        <v>110</v>
      </c>
      <c r="D146" s="54" t="str">
        <f t="shared" si="11"/>
        <v>北海道伊達高等養護学校窯業科</v>
      </c>
      <c r="E146" s="55">
        <v>8</v>
      </c>
      <c r="F146" s="8"/>
      <c r="G146" s="8"/>
      <c r="H146" s="20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</row>
    <row r="147" spans="1:64" ht="9.75" customHeight="1">
      <c r="A147" s="8"/>
      <c r="B147" s="53" t="s">
        <v>48</v>
      </c>
      <c r="C147" s="32" t="s">
        <v>103</v>
      </c>
      <c r="D147" s="54" t="str">
        <f t="shared" si="11"/>
        <v>北海道伊達高等養護学校木工科</v>
      </c>
      <c r="E147" s="55">
        <v>8</v>
      </c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</row>
    <row r="148" spans="1:64" ht="9.75" customHeight="1">
      <c r="A148" s="8"/>
      <c r="B148" s="53" t="s">
        <v>48</v>
      </c>
      <c r="C148" s="32" t="s">
        <v>114</v>
      </c>
      <c r="D148" s="54" t="str">
        <f t="shared" si="11"/>
        <v>北海道伊達高等養護学校工業科</v>
      </c>
      <c r="E148" s="55">
        <v>8</v>
      </c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</row>
    <row r="149" spans="1:64" ht="9.75" customHeight="1">
      <c r="A149" s="8"/>
      <c r="B149" s="53" t="s">
        <v>48</v>
      </c>
      <c r="C149" s="32" t="s">
        <v>112</v>
      </c>
      <c r="D149" s="54" t="str">
        <f t="shared" si="11"/>
        <v>北海道伊達高等養護学校家庭総合科</v>
      </c>
      <c r="E149" s="55">
        <v>8</v>
      </c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</row>
    <row r="150" spans="1:64" ht="9.75" customHeight="1">
      <c r="A150" s="8"/>
      <c r="B150" s="53"/>
      <c r="C150" s="32"/>
      <c r="D150" s="54"/>
      <c r="E150" s="55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</row>
    <row r="151" spans="1:64" ht="9.75" customHeight="1">
      <c r="A151" s="8"/>
      <c r="B151" s="66" t="s">
        <v>48</v>
      </c>
      <c r="C151" s="38" t="s">
        <v>161</v>
      </c>
      <c r="D151" s="61" t="s">
        <v>177</v>
      </c>
      <c r="E151" s="67">
        <f>SUM(E144:E149)</f>
        <v>48</v>
      </c>
      <c r="F151" s="8" t="s">
        <v>169</v>
      </c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</row>
    <row r="152" spans="1:64" ht="9.75" customHeight="1">
      <c r="A152" s="8"/>
      <c r="B152" s="53"/>
      <c r="C152" s="31" t="s">
        <v>60</v>
      </c>
      <c r="D152" s="58"/>
      <c r="E152" s="55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</row>
    <row r="153" spans="1:64" ht="9.75" customHeight="1">
      <c r="A153" s="8"/>
      <c r="B153" s="53" t="s">
        <v>60</v>
      </c>
      <c r="C153" s="32" t="s">
        <v>95</v>
      </c>
      <c r="D153" s="54" t="str">
        <f t="shared" ref="D153:D156" si="12">B153&amp;C153</f>
        <v>北海道函館高等支援学校普通科</v>
      </c>
      <c r="E153" s="55">
        <v>8</v>
      </c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</row>
    <row r="154" spans="1:64" ht="9.75" customHeight="1">
      <c r="A154" s="8"/>
      <c r="B154" s="53" t="s">
        <v>60</v>
      </c>
      <c r="C154" s="32" t="s">
        <v>99</v>
      </c>
      <c r="D154" s="54" t="str">
        <f t="shared" si="12"/>
        <v>北海道函館高等支援学校生産技術科</v>
      </c>
      <c r="E154" s="55">
        <v>8</v>
      </c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</row>
    <row r="155" spans="1:64" ht="9.75" customHeight="1">
      <c r="A155" s="8"/>
      <c r="B155" s="53" t="s">
        <v>60</v>
      </c>
      <c r="C155" s="32" t="s">
        <v>117</v>
      </c>
      <c r="D155" s="54" t="str">
        <f t="shared" si="12"/>
        <v>北海道函館高等支援学校食品デザイン科</v>
      </c>
      <c r="E155" s="55">
        <v>8</v>
      </c>
      <c r="F155" s="8"/>
      <c r="G155" s="8"/>
      <c r="H155" s="20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</row>
    <row r="156" spans="1:64" ht="9.75" customHeight="1">
      <c r="A156" s="8"/>
      <c r="B156" s="53" t="s">
        <v>60</v>
      </c>
      <c r="C156" s="32" t="s">
        <v>124</v>
      </c>
      <c r="D156" s="54" t="str">
        <f t="shared" si="12"/>
        <v>北海道函館高等支援学校福祉デザイン科</v>
      </c>
      <c r="E156" s="55">
        <v>8</v>
      </c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</row>
    <row r="157" spans="1:64" ht="9.75" customHeight="1">
      <c r="A157" s="8"/>
      <c r="B157" s="53"/>
      <c r="C157" s="32"/>
      <c r="D157" s="54"/>
      <c r="E157" s="55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</row>
    <row r="158" spans="1:64" ht="9.75" customHeight="1">
      <c r="A158" s="8"/>
      <c r="B158" s="53"/>
      <c r="C158" s="32"/>
      <c r="D158" s="54"/>
      <c r="E158" s="55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</row>
    <row r="159" spans="1:64" ht="9.75" customHeight="1">
      <c r="A159" s="8"/>
      <c r="B159" s="53"/>
      <c r="C159" s="32"/>
      <c r="D159" s="54"/>
      <c r="E159" s="55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</row>
    <row r="160" spans="1:64" ht="9.75" customHeight="1">
      <c r="A160" s="8"/>
      <c r="B160" s="66" t="s">
        <v>60</v>
      </c>
      <c r="C160" s="38" t="s">
        <v>161</v>
      </c>
      <c r="D160" s="61" t="s">
        <v>178</v>
      </c>
      <c r="E160" s="67">
        <f>SUM(E153:E159)</f>
        <v>32</v>
      </c>
      <c r="F160" s="8" t="s">
        <v>169</v>
      </c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</row>
    <row r="161" spans="1:64" ht="9.75" customHeight="1">
      <c r="A161" s="8"/>
      <c r="B161" s="53"/>
      <c r="C161" s="31" t="s">
        <v>66</v>
      </c>
      <c r="D161" s="58"/>
      <c r="E161" s="55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</row>
    <row r="162" spans="1:64" ht="9.75" customHeight="1">
      <c r="A162" s="8"/>
      <c r="B162" s="53" t="s">
        <v>66</v>
      </c>
      <c r="C162" s="32" t="s">
        <v>101</v>
      </c>
      <c r="D162" s="54" t="str">
        <f t="shared" ref="D162:D163" si="13">B162&amp;C162</f>
        <v>北海道北斗高等支援学校環境・流通サポート科</v>
      </c>
      <c r="E162" s="55">
        <v>8</v>
      </c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</row>
    <row r="163" spans="1:64" ht="9.75" customHeight="1">
      <c r="A163" s="8"/>
      <c r="B163" s="53" t="s">
        <v>66</v>
      </c>
      <c r="C163" s="32" t="s">
        <v>111</v>
      </c>
      <c r="D163" s="54" t="str">
        <f t="shared" si="13"/>
        <v>北海道北斗高等支援学校福祉サービス科</v>
      </c>
      <c r="E163" s="55">
        <v>8</v>
      </c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</row>
    <row r="164" spans="1:64" ht="9.75" customHeight="1">
      <c r="A164" s="8"/>
      <c r="B164" s="53"/>
      <c r="C164" s="32"/>
      <c r="D164" s="54"/>
      <c r="E164" s="55"/>
      <c r="F164" s="8"/>
      <c r="G164" s="8"/>
      <c r="H164" s="20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</row>
    <row r="165" spans="1:64" ht="9.75" customHeight="1">
      <c r="A165" s="8"/>
      <c r="B165" s="53"/>
      <c r="C165" s="32"/>
      <c r="D165" s="54"/>
      <c r="E165" s="55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</row>
    <row r="166" spans="1:64" ht="9.75" customHeight="1">
      <c r="A166" s="8"/>
      <c r="B166" s="53"/>
      <c r="C166" s="32"/>
      <c r="D166" s="54"/>
      <c r="E166" s="55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</row>
    <row r="167" spans="1:64" ht="9.75" customHeight="1">
      <c r="A167" s="8"/>
      <c r="B167" s="53"/>
      <c r="C167" s="32"/>
      <c r="D167" s="54"/>
      <c r="E167" s="55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</row>
    <row r="168" spans="1:64" ht="9.75" customHeight="1">
      <c r="A168" s="8"/>
      <c r="B168" s="53"/>
      <c r="C168" s="32"/>
      <c r="D168" s="54"/>
      <c r="E168" s="55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</row>
    <row r="169" spans="1:64" ht="9.75" customHeight="1">
      <c r="A169" s="8"/>
      <c r="B169" s="66" t="s">
        <v>66</v>
      </c>
      <c r="C169" s="38" t="s">
        <v>161</v>
      </c>
      <c r="D169" s="61" t="s">
        <v>173</v>
      </c>
      <c r="E169" s="67">
        <f>SUM(E162:E163)</f>
        <v>16</v>
      </c>
      <c r="F169" s="8" t="s">
        <v>169</v>
      </c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</row>
    <row r="170" spans="1:64" ht="9.75" customHeight="1">
      <c r="A170" s="8"/>
      <c r="B170" s="53"/>
      <c r="C170" s="31" t="s">
        <v>36</v>
      </c>
      <c r="D170" s="58"/>
      <c r="E170" s="55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</row>
    <row r="171" spans="1:64" ht="9.75" customHeight="1">
      <c r="A171" s="8"/>
      <c r="B171" s="53" t="s">
        <v>36</v>
      </c>
      <c r="C171" s="32" t="s">
        <v>98</v>
      </c>
      <c r="D171" s="54" t="str">
        <f t="shared" ref="D171:D173" si="14">B171&amp;C171</f>
        <v>北海道今金高等養護学校農業科</v>
      </c>
      <c r="E171" s="55">
        <v>8</v>
      </c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</row>
    <row r="172" spans="1:64" ht="9.75" customHeight="1">
      <c r="A172" s="8"/>
      <c r="B172" s="53" t="s">
        <v>36</v>
      </c>
      <c r="C172" s="32" t="s">
        <v>110</v>
      </c>
      <c r="D172" s="54" t="str">
        <f t="shared" si="14"/>
        <v>北海道今金高等養護学校窯業科</v>
      </c>
      <c r="E172" s="55">
        <v>8</v>
      </c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</row>
    <row r="173" spans="1:64" ht="9.75" customHeight="1">
      <c r="A173" s="8"/>
      <c r="B173" s="53" t="s">
        <v>36</v>
      </c>
      <c r="C173" s="32" t="s">
        <v>112</v>
      </c>
      <c r="D173" s="54" t="str">
        <f t="shared" si="14"/>
        <v>北海道今金高等養護学校家庭総合科</v>
      </c>
      <c r="E173" s="55">
        <v>8</v>
      </c>
      <c r="F173" s="8"/>
      <c r="G173" s="8"/>
      <c r="H173" s="20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</row>
    <row r="174" spans="1:64" ht="9.75" customHeight="1">
      <c r="A174" s="8"/>
      <c r="B174" s="53"/>
      <c r="C174" s="32"/>
      <c r="D174" s="54"/>
      <c r="E174" s="55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</row>
    <row r="175" spans="1:64" ht="9.75" customHeight="1">
      <c r="A175" s="8"/>
      <c r="B175" s="53"/>
      <c r="C175" s="32"/>
      <c r="D175" s="54"/>
      <c r="E175" s="55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</row>
    <row r="176" spans="1:64" ht="9.75" customHeight="1">
      <c r="A176" s="8"/>
      <c r="B176" s="53"/>
      <c r="C176" s="32"/>
      <c r="D176" s="54"/>
      <c r="E176" s="55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</row>
    <row r="177" spans="1:64" ht="9.75" customHeight="1">
      <c r="A177" s="8"/>
      <c r="B177" s="53"/>
      <c r="C177" s="32"/>
      <c r="D177" s="54"/>
      <c r="E177" s="55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</row>
    <row r="178" spans="1:64" ht="9.75" customHeight="1">
      <c r="A178" s="8"/>
      <c r="B178" s="66" t="s">
        <v>36</v>
      </c>
      <c r="C178" s="38" t="s">
        <v>161</v>
      </c>
      <c r="D178" s="61" t="s">
        <v>179</v>
      </c>
      <c r="E178" s="67">
        <f>SUM(E171:E173)</f>
        <v>24</v>
      </c>
      <c r="F178" s="8" t="s">
        <v>169</v>
      </c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</row>
    <row r="179" spans="1:64" ht="9.75" customHeight="1">
      <c r="A179" s="8"/>
      <c r="B179" s="53"/>
      <c r="C179" s="31" t="s">
        <v>71</v>
      </c>
      <c r="D179" s="58"/>
      <c r="E179" s="55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</row>
    <row r="180" spans="1:64" ht="9" customHeight="1">
      <c r="A180" s="8"/>
      <c r="B180" s="53" t="s">
        <v>71</v>
      </c>
      <c r="C180" s="32" t="s">
        <v>95</v>
      </c>
      <c r="D180" s="73" t="str">
        <f t="shared" ref="D180:D183" si="15">B180&amp;C180</f>
        <v>北海道旭川高等支援学校普通科</v>
      </c>
      <c r="E180" s="55">
        <v>8</v>
      </c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</row>
    <row r="181" spans="1:64" ht="9.75" customHeight="1">
      <c r="A181" s="8"/>
      <c r="B181" s="53" t="s">
        <v>71</v>
      </c>
      <c r="C181" s="32" t="s">
        <v>99</v>
      </c>
      <c r="D181" s="54" t="str">
        <f t="shared" si="15"/>
        <v>北海道旭川高等支援学校生産技術科</v>
      </c>
      <c r="E181" s="55">
        <v>8</v>
      </c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</row>
    <row r="182" spans="1:64" ht="9.75" customHeight="1">
      <c r="A182" s="8"/>
      <c r="B182" s="53" t="s">
        <v>71</v>
      </c>
      <c r="C182" s="32" t="s">
        <v>101</v>
      </c>
      <c r="D182" s="54" t="str">
        <f t="shared" si="15"/>
        <v>北海道旭川高等支援学校環境・流通サポート科</v>
      </c>
      <c r="E182" s="55">
        <v>8</v>
      </c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</row>
    <row r="183" spans="1:64" ht="9.75" customHeight="1">
      <c r="A183" s="8"/>
      <c r="B183" s="53" t="s">
        <v>71</v>
      </c>
      <c r="C183" s="32" t="s">
        <v>111</v>
      </c>
      <c r="D183" s="54" t="str">
        <f t="shared" si="15"/>
        <v>北海道旭川高等支援学校福祉サービス科</v>
      </c>
      <c r="E183" s="55">
        <v>8</v>
      </c>
      <c r="F183" s="8"/>
      <c r="G183" s="8"/>
      <c r="H183" s="20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</row>
    <row r="184" spans="1:64" ht="9.75" customHeight="1">
      <c r="A184" s="8"/>
      <c r="B184" s="53"/>
      <c r="C184" s="32"/>
      <c r="D184" s="54"/>
      <c r="E184" s="55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</row>
    <row r="185" spans="1:64" ht="9.75" customHeight="1">
      <c r="A185" s="8"/>
      <c r="B185" s="53"/>
      <c r="C185" s="32"/>
      <c r="D185" s="54"/>
      <c r="E185" s="55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</row>
    <row r="186" spans="1:64" ht="9.75" customHeight="1">
      <c r="A186" s="8"/>
      <c r="B186" s="53"/>
      <c r="C186" s="32"/>
      <c r="D186" s="54"/>
      <c r="E186" s="55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</row>
    <row r="187" spans="1:64" ht="9.75" customHeight="1">
      <c r="A187" s="8"/>
      <c r="B187" s="53"/>
      <c r="C187" s="32"/>
      <c r="D187" s="54"/>
      <c r="E187" s="55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</row>
    <row r="188" spans="1:64" ht="9.75" customHeight="1">
      <c r="A188" s="8"/>
      <c r="B188" s="66" t="s">
        <v>71</v>
      </c>
      <c r="C188" s="38" t="s">
        <v>161</v>
      </c>
      <c r="D188" s="61" t="s">
        <v>180</v>
      </c>
      <c r="E188" s="67">
        <f>SUM(E180:E183)</f>
        <v>32</v>
      </c>
      <c r="F188" s="8" t="s">
        <v>169</v>
      </c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</row>
    <row r="189" spans="1:64" ht="9.75" customHeight="1">
      <c r="A189" s="8"/>
      <c r="B189" s="53"/>
      <c r="C189" s="31" t="s">
        <v>61</v>
      </c>
      <c r="D189" s="58"/>
      <c r="E189" s="55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</row>
    <row r="190" spans="1:64" ht="9.75" customHeight="1">
      <c r="A190" s="8"/>
      <c r="B190" s="53" t="s">
        <v>61</v>
      </c>
      <c r="C190" s="32" t="s">
        <v>98</v>
      </c>
      <c r="D190" s="54" t="str">
        <f t="shared" ref="D190:D194" si="16">B190&amp;C190</f>
        <v>北海道美深高等養護学校農業科</v>
      </c>
      <c r="E190" s="55">
        <v>8</v>
      </c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</row>
    <row r="191" spans="1:64" ht="9.75" customHeight="1">
      <c r="A191" s="8"/>
      <c r="B191" s="53" t="s">
        <v>61</v>
      </c>
      <c r="C191" s="32" t="s">
        <v>103</v>
      </c>
      <c r="D191" s="54" t="str">
        <f t="shared" si="16"/>
        <v>北海道美深高等養護学校木工科</v>
      </c>
      <c r="E191" s="55">
        <v>8</v>
      </c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</row>
    <row r="192" spans="1:64" ht="9.75" customHeight="1">
      <c r="A192" s="8"/>
      <c r="B192" s="53" t="s">
        <v>61</v>
      </c>
      <c r="C192" s="32" t="s">
        <v>114</v>
      </c>
      <c r="D192" s="54" t="str">
        <f t="shared" si="16"/>
        <v>北海道美深高等養護学校工業科</v>
      </c>
      <c r="E192" s="55">
        <v>8</v>
      </c>
      <c r="F192" s="8"/>
      <c r="G192" s="8"/>
      <c r="H192" s="20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</row>
    <row r="193" spans="1:64" ht="9.75" customHeight="1">
      <c r="A193" s="8"/>
      <c r="B193" s="53" t="s">
        <v>61</v>
      </c>
      <c r="C193" s="32" t="s">
        <v>123</v>
      </c>
      <c r="D193" s="54" t="str">
        <f t="shared" si="16"/>
        <v>北海道美深高等養護学校被服デザイン科</v>
      </c>
      <c r="E193" s="55">
        <v>8</v>
      </c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</row>
    <row r="194" spans="1:64" ht="9.75" customHeight="1">
      <c r="A194" s="8"/>
      <c r="B194" s="53" t="s">
        <v>61</v>
      </c>
      <c r="C194" s="32" t="s">
        <v>117</v>
      </c>
      <c r="D194" s="54" t="str">
        <f t="shared" si="16"/>
        <v>北海道美深高等養護学校食品デザイン科</v>
      </c>
      <c r="E194" s="55">
        <v>8</v>
      </c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</row>
    <row r="195" spans="1:64" ht="9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</row>
    <row r="196" spans="1:64" ht="9.75" customHeight="1">
      <c r="A196" s="8"/>
      <c r="B196" s="53"/>
      <c r="C196" s="32"/>
      <c r="D196" s="54"/>
      <c r="E196" s="55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</row>
    <row r="197" spans="1:64" ht="9.75" customHeight="1">
      <c r="A197" s="8"/>
      <c r="B197" s="66" t="s">
        <v>61</v>
      </c>
      <c r="C197" s="38" t="s">
        <v>161</v>
      </c>
      <c r="D197" s="61" t="s">
        <v>181</v>
      </c>
      <c r="E197" s="67">
        <f>SUM(E190:E194)</f>
        <v>40</v>
      </c>
      <c r="F197" s="8" t="s">
        <v>169</v>
      </c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</row>
    <row r="198" spans="1:64" ht="9.75" customHeight="1">
      <c r="A198" s="8"/>
      <c r="B198" s="53"/>
      <c r="C198" s="31" t="s">
        <v>67</v>
      </c>
      <c r="D198" s="58"/>
      <c r="E198" s="55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</row>
    <row r="199" spans="1:64" ht="9.75" customHeight="1">
      <c r="A199" s="8"/>
      <c r="B199" s="53" t="s">
        <v>67</v>
      </c>
      <c r="C199" s="32" t="s">
        <v>102</v>
      </c>
      <c r="D199" s="54" t="str">
        <f>B199&amp;C199</f>
        <v>北海道美深高等養護学校あいべつ校産業総合科</v>
      </c>
      <c r="E199" s="55">
        <v>16</v>
      </c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</row>
    <row r="200" spans="1:64" ht="9.75" customHeight="1">
      <c r="A200" s="8"/>
      <c r="B200" s="53"/>
      <c r="C200" s="32"/>
      <c r="D200" s="54"/>
      <c r="E200" s="55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</row>
    <row r="201" spans="1:64" ht="9.75" customHeight="1">
      <c r="A201" s="8"/>
      <c r="B201" s="53"/>
      <c r="C201" s="32"/>
      <c r="D201" s="54"/>
      <c r="E201" s="55"/>
      <c r="F201" s="8"/>
      <c r="G201" s="8"/>
      <c r="H201" s="20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</row>
    <row r="202" spans="1:64" ht="9.75" customHeight="1">
      <c r="A202" s="8"/>
      <c r="B202" s="53"/>
      <c r="C202" s="32"/>
      <c r="D202" s="54"/>
      <c r="E202" s="55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</row>
    <row r="203" spans="1:64" ht="9.75" customHeight="1">
      <c r="A203" s="8"/>
      <c r="B203" s="53"/>
      <c r="C203" s="32"/>
      <c r="D203" s="54"/>
      <c r="E203" s="55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</row>
    <row r="204" spans="1:64" ht="9.75" customHeight="1">
      <c r="A204" s="8"/>
      <c r="B204" s="53"/>
      <c r="C204" s="32"/>
      <c r="D204" s="54"/>
      <c r="E204" s="55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</row>
    <row r="205" spans="1:64" ht="9.75" customHeight="1">
      <c r="A205" s="8"/>
      <c r="B205" s="53"/>
      <c r="C205" s="32"/>
      <c r="D205" s="54"/>
      <c r="E205" s="55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</row>
    <row r="206" spans="1:64" ht="9.75" customHeight="1">
      <c r="A206" s="8"/>
      <c r="B206" s="66" t="s">
        <v>67</v>
      </c>
      <c r="C206" s="38" t="s">
        <v>161</v>
      </c>
      <c r="D206" s="61" t="s">
        <v>182</v>
      </c>
      <c r="E206" s="67">
        <f>E199</f>
        <v>16</v>
      </c>
      <c r="F206" s="8" t="s">
        <v>169</v>
      </c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</row>
    <row r="207" spans="1:64" ht="9.75" customHeight="1">
      <c r="A207" s="8"/>
      <c r="B207" s="53"/>
      <c r="C207" s="31" t="s">
        <v>38</v>
      </c>
      <c r="D207" s="58"/>
      <c r="E207" s="55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</row>
    <row r="208" spans="1:64" ht="9.75" customHeight="1">
      <c r="A208" s="8"/>
      <c r="B208" s="53" t="s">
        <v>38</v>
      </c>
      <c r="C208" s="32" t="s">
        <v>110</v>
      </c>
      <c r="D208" s="54" t="str">
        <f t="shared" ref="D208:D210" si="17">B208&amp;C208</f>
        <v>北海道小平高等養護学校窯業科</v>
      </c>
      <c r="E208" s="55">
        <v>8</v>
      </c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</row>
    <row r="209" spans="1:64" ht="9.75" customHeight="1">
      <c r="A209" s="8"/>
      <c r="B209" s="53" t="s">
        <v>38</v>
      </c>
      <c r="C209" s="32" t="s">
        <v>103</v>
      </c>
      <c r="D209" s="54" t="str">
        <f t="shared" si="17"/>
        <v>北海道小平高等養護学校木工科</v>
      </c>
      <c r="E209" s="55">
        <v>8</v>
      </c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</row>
    <row r="210" spans="1:64" ht="9.75" customHeight="1">
      <c r="A210" s="8"/>
      <c r="B210" s="53" t="s">
        <v>38</v>
      </c>
      <c r="C210" s="32" t="s">
        <v>122</v>
      </c>
      <c r="D210" s="54" t="str">
        <f t="shared" si="17"/>
        <v>北海道小平高等養護学校クリーニング科</v>
      </c>
      <c r="E210" s="55">
        <v>8</v>
      </c>
      <c r="F210" s="8"/>
      <c r="G210" s="8"/>
      <c r="H210" s="20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</row>
    <row r="211" spans="1:64" ht="9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</row>
    <row r="212" spans="1:64" ht="9.75" customHeight="1">
      <c r="A212" s="8"/>
      <c r="B212" s="53"/>
      <c r="C212" s="32"/>
      <c r="D212" s="54"/>
      <c r="E212" s="55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</row>
    <row r="213" spans="1:64" ht="9.75" customHeight="1">
      <c r="A213" s="8"/>
      <c r="B213" s="53"/>
      <c r="C213" s="32"/>
      <c r="D213" s="54"/>
      <c r="E213" s="55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</row>
    <row r="214" spans="1:64" ht="9.75" customHeight="1">
      <c r="A214" s="8"/>
      <c r="B214" s="53"/>
      <c r="C214" s="32"/>
      <c r="D214" s="54"/>
      <c r="E214" s="55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</row>
    <row r="215" spans="1:64" ht="9.75" customHeight="1">
      <c r="A215" s="8"/>
      <c r="B215" s="66" t="s">
        <v>38</v>
      </c>
      <c r="C215" s="38" t="s">
        <v>161</v>
      </c>
      <c r="D215" s="61" t="s">
        <v>183</v>
      </c>
      <c r="E215" s="67">
        <f>SUM(E208:E210)</f>
        <v>24</v>
      </c>
      <c r="F215" s="8" t="s">
        <v>169</v>
      </c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</row>
    <row r="216" spans="1:64" ht="9.75" customHeight="1">
      <c r="A216" s="8"/>
      <c r="B216" s="53"/>
      <c r="C216" s="31" t="s">
        <v>68</v>
      </c>
      <c r="D216" s="58"/>
      <c r="E216" s="55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</row>
    <row r="217" spans="1:64" ht="9.75" customHeight="1">
      <c r="A217" s="8"/>
      <c r="B217" s="53" t="s">
        <v>68</v>
      </c>
      <c r="C217" s="8" t="s">
        <v>95</v>
      </c>
      <c r="D217" s="54" t="str">
        <f t="shared" ref="D217:D221" si="18">B217&amp;C217</f>
        <v>北海道紋別高等養護学校普通科</v>
      </c>
      <c r="E217" s="55">
        <v>8</v>
      </c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</row>
    <row r="218" spans="1:64" ht="9.75" customHeight="1">
      <c r="A218" s="8"/>
      <c r="B218" s="53" t="s">
        <v>68</v>
      </c>
      <c r="C218" s="32" t="s">
        <v>100</v>
      </c>
      <c r="D218" s="54" t="str">
        <f t="shared" si="18"/>
        <v>北海道紋別高等養護学校園芸科</v>
      </c>
      <c r="E218" s="55">
        <v>8</v>
      </c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</row>
    <row r="219" spans="1:64" ht="9.75" customHeight="1">
      <c r="A219" s="8"/>
      <c r="B219" s="53" t="s">
        <v>68</v>
      </c>
      <c r="C219" s="32" t="s">
        <v>110</v>
      </c>
      <c r="D219" s="54" t="str">
        <f t="shared" si="18"/>
        <v>北海道紋別高等養護学校窯業科</v>
      </c>
      <c r="E219" s="55">
        <v>8</v>
      </c>
      <c r="F219" s="8"/>
      <c r="G219" s="8"/>
      <c r="H219" s="20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</row>
    <row r="220" spans="1:64" ht="9.75" customHeight="1">
      <c r="A220" s="8"/>
      <c r="B220" s="53" t="s">
        <v>68</v>
      </c>
      <c r="C220" s="32" t="s">
        <v>103</v>
      </c>
      <c r="D220" s="54" t="str">
        <f t="shared" si="18"/>
        <v>北海道紋別高等養護学校木工科</v>
      </c>
      <c r="E220" s="55">
        <v>8</v>
      </c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</row>
    <row r="221" spans="1:64" ht="9.75" customHeight="1">
      <c r="A221" s="8"/>
      <c r="B221" s="53" t="s">
        <v>68</v>
      </c>
      <c r="C221" s="32" t="s">
        <v>112</v>
      </c>
      <c r="D221" s="54" t="str">
        <f t="shared" si="18"/>
        <v>北海道紋別高等養護学校家庭総合科</v>
      </c>
      <c r="E221" s="55">
        <v>8</v>
      </c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</row>
    <row r="222" spans="1:64" ht="9.75" customHeight="1">
      <c r="A222" s="8"/>
      <c r="B222" s="53"/>
      <c r="C222" s="32"/>
      <c r="D222" s="54"/>
      <c r="E222" s="55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</row>
    <row r="223" spans="1:64" ht="9.75" customHeight="1">
      <c r="A223" s="8"/>
      <c r="B223" s="53"/>
      <c r="C223" s="32"/>
      <c r="D223" s="54"/>
      <c r="E223" s="55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</row>
    <row r="224" spans="1:64" ht="9.75" customHeight="1">
      <c r="A224" s="8"/>
      <c r="B224" s="66" t="s">
        <v>68</v>
      </c>
      <c r="C224" s="38" t="s">
        <v>161</v>
      </c>
      <c r="D224" s="61" t="s">
        <v>184</v>
      </c>
      <c r="E224" s="67">
        <f>SUM(E217:E222)</f>
        <v>40</v>
      </c>
      <c r="F224" s="8" t="s">
        <v>169</v>
      </c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</row>
    <row r="225" spans="1:64" ht="9.75" customHeight="1">
      <c r="A225" s="8"/>
      <c r="B225" s="53"/>
      <c r="C225" s="31" t="s">
        <v>69</v>
      </c>
      <c r="D225" s="58"/>
      <c r="E225" s="55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</row>
    <row r="226" spans="1:64" ht="9.75" customHeight="1">
      <c r="A226" s="8"/>
      <c r="B226" s="53" t="s">
        <v>69</v>
      </c>
      <c r="C226" s="32" t="s">
        <v>103</v>
      </c>
      <c r="D226" s="54" t="str">
        <f t="shared" ref="D226:D227" si="19">B226&amp;C226</f>
        <v>北海道新得高等支援学校木工科</v>
      </c>
      <c r="E226" s="55">
        <v>8</v>
      </c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</row>
    <row r="227" spans="1:64" ht="9.75" customHeight="1">
      <c r="A227" s="8"/>
      <c r="B227" s="53" t="s">
        <v>69</v>
      </c>
      <c r="C227" s="32" t="s">
        <v>112</v>
      </c>
      <c r="D227" s="54" t="str">
        <f t="shared" si="19"/>
        <v>北海道新得高等支援学校家庭総合科</v>
      </c>
      <c r="E227" s="55">
        <v>8</v>
      </c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</row>
    <row r="228" spans="1:64" ht="9.75" customHeight="1">
      <c r="A228" s="8"/>
      <c r="B228" s="53"/>
      <c r="C228" s="32"/>
      <c r="D228" s="54"/>
      <c r="E228" s="55"/>
      <c r="F228" s="8"/>
      <c r="G228" s="8"/>
      <c r="H228" s="20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</row>
    <row r="229" spans="1:64" ht="9.75" customHeight="1">
      <c r="A229" s="8"/>
      <c r="B229" s="53"/>
      <c r="C229" s="32"/>
      <c r="D229" s="54"/>
      <c r="E229" s="55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</row>
    <row r="230" spans="1:64" ht="9.75" customHeight="1">
      <c r="A230" s="8"/>
      <c r="B230" s="53"/>
      <c r="C230" s="32"/>
      <c r="D230" s="54"/>
      <c r="E230" s="55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</row>
    <row r="231" spans="1:64" ht="9.75" customHeight="1">
      <c r="A231" s="8"/>
      <c r="B231" s="53"/>
      <c r="C231" s="32"/>
      <c r="D231" s="54"/>
      <c r="E231" s="55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</row>
    <row r="232" spans="1:64" ht="9.75" customHeight="1">
      <c r="A232" s="8"/>
      <c r="B232" s="53"/>
      <c r="C232" s="32"/>
      <c r="D232" s="54"/>
      <c r="E232" s="55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</row>
    <row r="233" spans="1:64" ht="9.75" customHeight="1">
      <c r="A233" s="8"/>
      <c r="B233" s="66" t="s">
        <v>69</v>
      </c>
      <c r="C233" s="38" t="s">
        <v>161</v>
      </c>
      <c r="D233" s="61" t="s">
        <v>185</v>
      </c>
      <c r="E233" s="67">
        <f>SUM(E226:E227)</f>
        <v>16</v>
      </c>
      <c r="F233" s="8" t="s">
        <v>169</v>
      </c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</row>
    <row r="234" spans="1:64" ht="9.75" customHeight="1">
      <c r="A234" s="8"/>
      <c r="B234" s="53"/>
      <c r="C234" s="31" t="s">
        <v>53</v>
      </c>
      <c r="D234" s="58"/>
      <c r="E234" s="55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</row>
    <row r="235" spans="1:64" ht="9.75" customHeight="1">
      <c r="A235" s="8"/>
      <c r="B235" s="53" t="s">
        <v>53</v>
      </c>
      <c r="C235" s="74" t="s">
        <v>95</v>
      </c>
      <c r="D235" s="54" t="str">
        <f t="shared" ref="D235:D240" si="20">B235&amp;C235</f>
        <v>北海道中札内高等養護学校普通科</v>
      </c>
      <c r="E235" s="8">
        <v>8</v>
      </c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</row>
    <row r="236" spans="1:64" ht="9.75" customHeight="1">
      <c r="A236" s="8"/>
      <c r="B236" s="53" t="s">
        <v>53</v>
      </c>
      <c r="C236" s="32" t="s">
        <v>98</v>
      </c>
      <c r="D236" s="54" t="str">
        <f t="shared" si="20"/>
        <v>北海道中札内高等養護学校農業科</v>
      </c>
      <c r="E236" s="55">
        <v>8</v>
      </c>
      <c r="F236" s="8"/>
      <c r="G236" s="8"/>
      <c r="H236" s="20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</row>
    <row r="237" spans="1:64" ht="9.75" customHeight="1">
      <c r="A237" s="8"/>
      <c r="B237" s="53" t="s">
        <v>53</v>
      </c>
      <c r="C237" s="32" t="s">
        <v>110</v>
      </c>
      <c r="D237" s="54" t="str">
        <f t="shared" si="20"/>
        <v>北海道中札内高等養護学校窯業科</v>
      </c>
      <c r="E237" s="55">
        <v>8</v>
      </c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</row>
    <row r="238" spans="1:64" ht="9.75" customHeight="1">
      <c r="A238" s="8"/>
      <c r="B238" s="53" t="s">
        <v>53</v>
      </c>
      <c r="C238" s="32" t="s">
        <v>103</v>
      </c>
      <c r="D238" s="54" t="str">
        <f t="shared" si="20"/>
        <v>北海道中札内高等養護学校木工科</v>
      </c>
      <c r="E238" s="55">
        <v>8</v>
      </c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</row>
    <row r="239" spans="1:64" ht="9.75" customHeight="1">
      <c r="A239" s="8"/>
      <c r="B239" s="53" t="s">
        <v>53</v>
      </c>
      <c r="C239" s="32" t="s">
        <v>114</v>
      </c>
      <c r="D239" s="54" t="str">
        <f t="shared" si="20"/>
        <v>北海道中札内高等養護学校工業科</v>
      </c>
      <c r="E239" s="55">
        <v>8</v>
      </c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</row>
    <row r="240" spans="1:64" ht="9.75" customHeight="1">
      <c r="A240" s="8"/>
      <c r="B240" s="53" t="s">
        <v>53</v>
      </c>
      <c r="C240" s="32" t="s">
        <v>112</v>
      </c>
      <c r="D240" s="54" t="str">
        <f t="shared" si="20"/>
        <v>北海道中札内高等養護学校家庭総合科</v>
      </c>
      <c r="E240" s="55">
        <v>8</v>
      </c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</row>
    <row r="241" spans="1:64" ht="9.75" customHeight="1">
      <c r="A241" s="8"/>
      <c r="B241" s="66" t="s">
        <v>53</v>
      </c>
      <c r="C241" s="38" t="s">
        <v>161</v>
      </c>
      <c r="D241" s="61" t="s">
        <v>186</v>
      </c>
      <c r="E241" s="67">
        <f>SUM(E235:E240)</f>
        <v>48</v>
      </c>
      <c r="F241" s="8" t="s">
        <v>169</v>
      </c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</row>
    <row r="242" spans="1:64" ht="9.75" customHeight="1">
      <c r="A242" s="8"/>
      <c r="B242" s="53"/>
      <c r="C242" s="31" t="s">
        <v>63</v>
      </c>
      <c r="D242" s="58"/>
      <c r="E242" s="55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</row>
    <row r="243" spans="1:64" ht="9.75" customHeight="1">
      <c r="A243" s="8"/>
      <c r="B243" s="53" t="s">
        <v>63</v>
      </c>
      <c r="C243" s="32" t="s">
        <v>102</v>
      </c>
      <c r="D243" s="54" t="str">
        <f>B243&amp;C243</f>
        <v>北海道中札内高等養護学校幕別分校産業総合科</v>
      </c>
      <c r="E243" s="55">
        <v>16</v>
      </c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</row>
    <row r="244" spans="1:64" ht="9.75" customHeight="1">
      <c r="A244" s="8"/>
      <c r="B244" s="53"/>
      <c r="C244" s="32"/>
      <c r="D244" s="54"/>
      <c r="E244" s="55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</row>
    <row r="245" spans="1:64" ht="9.75" customHeight="1">
      <c r="A245" s="8"/>
      <c r="B245" s="53"/>
      <c r="C245" s="32"/>
      <c r="D245" s="54"/>
      <c r="E245" s="55"/>
      <c r="F245" s="8"/>
      <c r="G245" s="8"/>
      <c r="H245" s="20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</row>
    <row r="246" spans="1:64" ht="9.75" customHeight="1">
      <c r="A246" s="8"/>
      <c r="B246" s="53"/>
      <c r="C246" s="32"/>
      <c r="D246" s="54"/>
      <c r="E246" s="55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</row>
    <row r="247" spans="1:64" ht="9.75" customHeight="1">
      <c r="A247" s="8"/>
      <c r="B247" s="53"/>
      <c r="C247" s="32"/>
      <c r="D247" s="54"/>
      <c r="E247" s="55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</row>
    <row r="248" spans="1:64" ht="9.75" customHeight="1">
      <c r="A248" s="8"/>
      <c r="B248" s="53"/>
      <c r="C248" s="32"/>
      <c r="D248" s="54"/>
      <c r="E248" s="55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</row>
    <row r="249" spans="1:64" ht="9.75" customHeight="1">
      <c r="A249" s="8"/>
      <c r="B249" s="53"/>
      <c r="C249" s="32"/>
      <c r="D249" s="54"/>
      <c r="E249" s="55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</row>
    <row r="250" spans="1:64" ht="9.75" customHeight="1">
      <c r="A250" s="8"/>
      <c r="B250" s="66" t="s">
        <v>63</v>
      </c>
      <c r="C250" s="38" t="s">
        <v>161</v>
      </c>
      <c r="D250" s="61" t="s">
        <v>187</v>
      </c>
      <c r="E250" s="67">
        <f>E243</f>
        <v>16</v>
      </c>
      <c r="F250" s="8" t="s">
        <v>169</v>
      </c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</row>
    <row r="251" spans="1:64" ht="9.75" customHeight="1">
      <c r="A251" s="8"/>
      <c r="B251" s="53"/>
      <c r="C251" s="31" t="s">
        <v>42</v>
      </c>
      <c r="D251" s="58"/>
      <c r="E251" s="55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</row>
    <row r="252" spans="1:64" ht="9.75" customHeight="1">
      <c r="A252" s="8"/>
      <c r="B252" s="53" t="s">
        <v>42</v>
      </c>
      <c r="C252" s="32" t="s">
        <v>95</v>
      </c>
      <c r="D252" s="54" t="str">
        <f t="shared" ref="D252:D257" si="21">B252&amp;C252</f>
        <v>北海道釧路鶴野支援学校普通科</v>
      </c>
      <c r="E252" s="55">
        <v>8</v>
      </c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</row>
    <row r="253" spans="1:64" ht="9.75" customHeight="1">
      <c r="A253" s="8"/>
      <c r="B253" s="53" t="s">
        <v>42</v>
      </c>
      <c r="C253" s="32" t="s">
        <v>99</v>
      </c>
      <c r="D253" s="54" t="str">
        <f t="shared" si="21"/>
        <v>北海道釧路鶴野支援学校生産技術科</v>
      </c>
      <c r="E253" s="55">
        <v>8</v>
      </c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</row>
    <row r="254" spans="1:64" ht="9.75" customHeight="1">
      <c r="A254" s="8"/>
      <c r="B254" s="53" t="s">
        <v>42</v>
      </c>
      <c r="C254" s="32" t="s">
        <v>118</v>
      </c>
      <c r="D254" s="54" t="str">
        <f t="shared" si="21"/>
        <v>北海道釧路鶴野支援学校情報ものづくり科</v>
      </c>
      <c r="E254" s="55">
        <v>8</v>
      </c>
      <c r="F254" s="8"/>
      <c r="G254" s="8"/>
      <c r="H254" s="20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</row>
    <row r="255" spans="1:64" ht="9.75" customHeight="1">
      <c r="A255" s="8"/>
      <c r="B255" s="53" t="s">
        <v>42</v>
      </c>
      <c r="C255" s="32" t="s">
        <v>101</v>
      </c>
      <c r="D255" s="54" t="str">
        <f t="shared" si="21"/>
        <v>北海道釧路鶴野支援学校環境・流通サポート科</v>
      </c>
      <c r="E255" s="55">
        <v>8</v>
      </c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</row>
    <row r="256" spans="1:64" ht="9.75" customHeight="1">
      <c r="A256" s="8"/>
      <c r="B256" s="53" t="s">
        <v>42</v>
      </c>
      <c r="C256" s="32" t="s">
        <v>117</v>
      </c>
      <c r="D256" s="54" t="str">
        <f t="shared" si="21"/>
        <v>北海道釧路鶴野支援学校食品デザイン科</v>
      </c>
      <c r="E256" s="55">
        <v>8</v>
      </c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</row>
    <row r="257" spans="1:64" ht="9.75" customHeight="1">
      <c r="A257" s="8"/>
      <c r="B257" s="53" t="s">
        <v>42</v>
      </c>
      <c r="C257" s="32" t="s">
        <v>111</v>
      </c>
      <c r="D257" s="54" t="str">
        <f t="shared" si="21"/>
        <v>北海道釧路鶴野支援学校福祉サービス科</v>
      </c>
      <c r="E257" s="55">
        <v>8</v>
      </c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</row>
    <row r="258" spans="1:64" ht="9.75" customHeight="1">
      <c r="A258" s="8"/>
      <c r="B258" s="53"/>
      <c r="C258" s="32"/>
      <c r="D258" s="54"/>
      <c r="E258" s="55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</row>
    <row r="259" spans="1:64" ht="9.75" customHeight="1">
      <c r="A259" s="8"/>
      <c r="B259" s="66" t="s">
        <v>188</v>
      </c>
      <c r="C259" s="38" t="s">
        <v>161</v>
      </c>
      <c r="D259" s="61" t="s">
        <v>189</v>
      </c>
      <c r="E259" s="67">
        <f>SUM(E252:E257)</f>
        <v>48</v>
      </c>
      <c r="F259" s="8" t="s">
        <v>169</v>
      </c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</row>
    <row r="260" spans="1:64" ht="9.75" customHeight="1">
      <c r="A260" s="8"/>
      <c r="B260" s="53"/>
      <c r="C260" s="31" t="s">
        <v>43</v>
      </c>
      <c r="D260" s="58"/>
      <c r="E260" s="55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</row>
    <row r="261" spans="1:64" ht="9.75" customHeight="1">
      <c r="A261" s="8"/>
      <c r="B261" s="53" t="s">
        <v>43</v>
      </c>
      <c r="C261" s="32" t="s">
        <v>100</v>
      </c>
      <c r="D261" s="54" t="str">
        <f t="shared" ref="D261:D265" si="22">B261&amp;C261</f>
        <v>北海道中標津支援学校職業学科園芸科</v>
      </c>
      <c r="E261" s="55">
        <v>8</v>
      </c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</row>
    <row r="262" spans="1:64" ht="9.75" customHeight="1">
      <c r="A262" s="8"/>
      <c r="B262" s="53" t="s">
        <v>43</v>
      </c>
      <c r="C262" s="32" t="s">
        <v>110</v>
      </c>
      <c r="D262" s="54" t="str">
        <f t="shared" si="22"/>
        <v>北海道中標津支援学校職業学科窯業科</v>
      </c>
      <c r="E262" s="55">
        <v>8</v>
      </c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</row>
    <row r="263" spans="1:64" ht="9.75" customHeight="1">
      <c r="A263" s="8"/>
      <c r="B263" s="53" t="s">
        <v>43</v>
      </c>
      <c r="C263" s="32" t="s">
        <v>103</v>
      </c>
      <c r="D263" s="54" t="str">
        <f t="shared" si="22"/>
        <v>北海道中標津支援学校職業学科木工科</v>
      </c>
      <c r="E263" s="55">
        <v>8</v>
      </c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</row>
    <row r="264" spans="1:64" ht="9.75" customHeight="1">
      <c r="A264" s="8"/>
      <c r="B264" s="53" t="s">
        <v>43</v>
      </c>
      <c r="C264" s="32" t="s">
        <v>112</v>
      </c>
      <c r="D264" s="54" t="str">
        <f t="shared" si="22"/>
        <v>北海道中標津支援学校職業学科家庭総合科</v>
      </c>
      <c r="E264" s="55">
        <v>8</v>
      </c>
      <c r="F264" s="8"/>
      <c r="G264" s="8"/>
      <c r="H264" s="20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</row>
    <row r="265" spans="1:64" ht="9.75" customHeight="1">
      <c r="A265" s="8"/>
      <c r="B265" s="53" t="s">
        <v>43</v>
      </c>
      <c r="C265" s="32" t="s">
        <v>122</v>
      </c>
      <c r="D265" s="54" t="str">
        <f t="shared" si="22"/>
        <v>北海道中標津支援学校職業学科クリーニング科</v>
      </c>
      <c r="E265" s="55">
        <v>8</v>
      </c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</row>
    <row r="266" spans="1:64" ht="9.75" customHeight="1">
      <c r="A266" s="8"/>
      <c r="B266" s="53"/>
      <c r="C266" s="32"/>
      <c r="D266" s="54"/>
      <c r="E266" s="55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</row>
    <row r="267" spans="1:64" ht="9.75" customHeight="1">
      <c r="A267" s="8"/>
      <c r="B267" s="53"/>
      <c r="C267" s="32"/>
      <c r="D267" s="54"/>
      <c r="E267" s="55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</row>
    <row r="268" spans="1:64" ht="9.75" customHeight="1">
      <c r="A268" s="8"/>
      <c r="B268" s="66" t="s">
        <v>43</v>
      </c>
      <c r="C268" s="38" t="s">
        <v>161</v>
      </c>
      <c r="D268" s="61" t="s">
        <v>190</v>
      </c>
      <c r="E268" s="67">
        <f>SUM(E261:E265)</f>
        <v>40</v>
      </c>
      <c r="F268" s="8" t="s">
        <v>169</v>
      </c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</row>
    <row r="269" spans="1:64" ht="9.75" customHeight="1">
      <c r="A269" s="8"/>
      <c r="B269" s="53"/>
      <c r="C269" s="31" t="s">
        <v>44</v>
      </c>
      <c r="D269" s="58"/>
      <c r="E269" s="55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</row>
    <row r="270" spans="1:64" ht="9.75" customHeight="1">
      <c r="A270" s="8"/>
      <c r="B270" s="33" t="s">
        <v>44</v>
      </c>
      <c r="C270" s="33" t="s">
        <v>104</v>
      </c>
      <c r="D270" s="54" t="str">
        <f t="shared" ref="D270:D274" si="23">B270&amp;C270</f>
        <v>市立札幌豊明高等支援学校流通サービス科</v>
      </c>
      <c r="E270" s="55">
        <v>8</v>
      </c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</row>
    <row r="271" spans="1:64" ht="9.75" customHeight="1">
      <c r="A271" s="8"/>
      <c r="B271" s="53" t="s">
        <v>44</v>
      </c>
      <c r="C271" s="32" t="s">
        <v>113</v>
      </c>
      <c r="D271" s="54" t="str">
        <f t="shared" si="23"/>
        <v>市立札幌豊明高等支援学校クリーンサービス科</v>
      </c>
      <c r="E271" s="55">
        <v>8</v>
      </c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</row>
    <row r="272" spans="1:64" ht="9.75" customHeight="1">
      <c r="A272" s="8"/>
      <c r="B272" s="53" t="s">
        <v>44</v>
      </c>
      <c r="C272" s="32" t="s">
        <v>119</v>
      </c>
      <c r="D272" s="54" t="str">
        <f t="shared" si="23"/>
        <v>市立札幌豊明高等支援学校リサイクルサービス科</v>
      </c>
      <c r="E272" s="55">
        <v>8</v>
      </c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</row>
    <row r="273" spans="1:64" ht="9.75" customHeight="1">
      <c r="A273" s="8"/>
      <c r="B273" s="33" t="s">
        <v>44</v>
      </c>
      <c r="C273" s="33" t="s">
        <v>125</v>
      </c>
      <c r="D273" s="54" t="str">
        <f t="shared" si="23"/>
        <v>市立札幌豊明高等支援学校工芸ものづくり科</v>
      </c>
      <c r="E273" s="55">
        <v>8</v>
      </c>
      <c r="F273" s="8"/>
      <c r="G273" s="8"/>
      <c r="H273" s="20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</row>
    <row r="274" spans="1:64" ht="10.5" customHeight="1">
      <c r="A274" s="8"/>
      <c r="B274" s="53" t="s">
        <v>44</v>
      </c>
      <c r="C274" s="32" t="s">
        <v>128</v>
      </c>
      <c r="D274" s="54" t="str">
        <f t="shared" si="23"/>
        <v>市立札幌豊明高等支援学校服飾ものづくり科</v>
      </c>
      <c r="E274" s="55">
        <v>8</v>
      </c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</row>
    <row r="275" spans="1:64" ht="10.5" customHeight="1">
      <c r="A275" s="8"/>
      <c r="B275" s="53"/>
      <c r="C275" s="32"/>
      <c r="D275" s="54"/>
      <c r="E275" s="55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</row>
    <row r="276" spans="1:64" ht="10.5" customHeight="1">
      <c r="A276" s="8"/>
      <c r="B276" s="53"/>
      <c r="C276" s="32"/>
      <c r="D276" s="54"/>
      <c r="E276" s="55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</row>
    <row r="277" spans="1:64" ht="9.75" customHeight="1">
      <c r="A277" s="8"/>
      <c r="B277" s="66" t="s">
        <v>44</v>
      </c>
      <c r="C277" s="38" t="s">
        <v>161</v>
      </c>
      <c r="D277" s="61" t="s">
        <v>191</v>
      </c>
      <c r="E277" s="67">
        <f>SUM(E270:E274)</f>
        <v>40</v>
      </c>
      <c r="F277" s="8" t="s">
        <v>169</v>
      </c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</row>
    <row r="278" spans="1:64" ht="9.75" customHeight="1">
      <c r="A278" s="8"/>
      <c r="B278" s="53"/>
      <c r="C278" s="31" t="s">
        <v>56</v>
      </c>
      <c r="D278" s="58"/>
      <c r="E278" s="55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</row>
    <row r="279" spans="1:64" ht="9.75" customHeight="1">
      <c r="A279" s="8"/>
      <c r="B279" s="53" t="s">
        <v>56</v>
      </c>
      <c r="C279" s="32" t="s">
        <v>105</v>
      </c>
      <c r="D279" s="54" t="str">
        <f>B279&amp;C279</f>
        <v>市立札幌みなみの杜高等支援学校普通科（職業コース）</v>
      </c>
      <c r="E279" s="55">
        <v>56</v>
      </c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</row>
    <row r="280" spans="1:64" ht="9.75" customHeight="1">
      <c r="A280" s="8"/>
      <c r="B280" s="53"/>
      <c r="C280" s="32"/>
      <c r="D280" s="54"/>
      <c r="E280" s="55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</row>
    <row r="281" spans="1:64" ht="9.75" customHeight="1">
      <c r="A281" s="8"/>
      <c r="B281" s="53"/>
      <c r="C281" s="32"/>
      <c r="D281" s="54"/>
      <c r="E281" s="55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</row>
    <row r="282" spans="1:64" ht="9.75" customHeight="1">
      <c r="A282" s="8"/>
      <c r="B282" s="53"/>
      <c r="C282" s="32"/>
      <c r="D282" s="54"/>
      <c r="E282" s="55"/>
      <c r="F282" s="8"/>
      <c r="G282" s="8"/>
      <c r="H282" s="20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</row>
    <row r="283" spans="1:64" ht="9.75" customHeight="1">
      <c r="A283" s="8"/>
      <c r="B283" s="53"/>
      <c r="C283" s="32"/>
      <c r="D283" s="54"/>
      <c r="E283" s="55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</row>
    <row r="284" spans="1:64" ht="9.75" customHeight="1">
      <c r="A284" s="8"/>
      <c r="B284" s="53"/>
      <c r="C284" s="32"/>
      <c r="D284" s="54"/>
      <c r="E284" s="55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</row>
    <row r="285" spans="1:64" ht="9.75" customHeight="1">
      <c r="A285" s="8"/>
      <c r="B285" s="53"/>
      <c r="C285" s="32"/>
      <c r="D285" s="54"/>
      <c r="E285" s="55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</row>
    <row r="286" spans="1:64" ht="9.75" customHeight="1">
      <c r="A286" s="8"/>
      <c r="B286" s="66" t="s">
        <v>56</v>
      </c>
      <c r="C286" s="38" t="s">
        <v>161</v>
      </c>
      <c r="D286" s="61" t="s">
        <v>192</v>
      </c>
      <c r="E286" s="67">
        <f>E279</f>
        <v>56</v>
      </c>
      <c r="F286" s="8" t="s">
        <v>169</v>
      </c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</row>
    <row r="287" spans="1:64" ht="9.75" customHeight="1">
      <c r="A287" s="8"/>
      <c r="B287" s="63" t="s">
        <v>193</v>
      </c>
      <c r="C287" s="40"/>
      <c r="D287" s="64" t="s">
        <v>194</v>
      </c>
      <c r="E287" s="65">
        <f>SUMIF(F:F,"知高職",E:E)</f>
        <v>896</v>
      </c>
      <c r="F287" s="8" t="s">
        <v>161</v>
      </c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</row>
    <row r="288" spans="1:64" ht="9.75" customHeight="1">
      <c r="A288" s="8"/>
      <c r="B288" s="53"/>
      <c r="C288" s="31" t="s">
        <v>64</v>
      </c>
      <c r="D288" s="58"/>
      <c r="E288" s="55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</row>
    <row r="289" spans="1:64" ht="9.75" customHeight="1">
      <c r="A289" s="8"/>
      <c r="B289" s="53" t="s">
        <v>64</v>
      </c>
      <c r="C289" s="32" t="s">
        <v>106</v>
      </c>
      <c r="D289" s="54" t="str">
        <f>B289&amp;C289</f>
        <v>北海道夕張高等養護学校重複障害学級</v>
      </c>
      <c r="E289" s="55">
        <v>9</v>
      </c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</row>
    <row r="290" spans="1:64" ht="9.75" customHeight="1">
      <c r="A290" s="8"/>
      <c r="B290" s="53"/>
      <c r="C290" s="32"/>
      <c r="D290" s="54"/>
      <c r="E290" s="55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</row>
    <row r="291" spans="1:64" ht="9.75" customHeight="1">
      <c r="A291" s="8"/>
      <c r="B291" s="53"/>
      <c r="C291" s="32"/>
      <c r="D291" s="54"/>
      <c r="E291" s="55"/>
      <c r="F291" s="8"/>
      <c r="G291" s="8"/>
      <c r="H291" s="20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</row>
    <row r="292" spans="1:64" ht="9.75" customHeight="1">
      <c r="A292" s="8"/>
      <c r="B292" s="53"/>
      <c r="C292" s="32"/>
      <c r="D292" s="54"/>
      <c r="E292" s="55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</row>
    <row r="293" spans="1:64" ht="9.75" customHeight="1">
      <c r="A293" s="8"/>
      <c r="B293" s="53"/>
      <c r="C293" s="32"/>
      <c r="D293" s="54"/>
      <c r="E293" s="55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</row>
    <row r="294" spans="1:64" ht="9.75" customHeight="1">
      <c r="A294" s="8"/>
      <c r="B294" s="53"/>
      <c r="C294" s="32"/>
      <c r="D294" s="54"/>
      <c r="E294" s="55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</row>
    <row r="295" spans="1:64" ht="9.75" customHeight="1">
      <c r="A295" s="8"/>
      <c r="B295" s="53"/>
      <c r="C295" s="32"/>
      <c r="D295" s="54"/>
      <c r="E295" s="55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</row>
    <row r="296" spans="1:64" ht="9.75" customHeight="1">
      <c r="A296" s="8"/>
      <c r="B296" s="66" t="s">
        <v>64</v>
      </c>
      <c r="C296" s="38" t="s">
        <v>161</v>
      </c>
      <c r="D296" s="61" t="s">
        <v>195</v>
      </c>
      <c r="E296" s="67">
        <f>SUM(E289)</f>
        <v>9</v>
      </c>
      <c r="F296" s="8" t="s">
        <v>196</v>
      </c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</row>
    <row r="297" spans="1:64" ht="9.75" customHeight="1">
      <c r="A297" s="8"/>
      <c r="B297" s="53"/>
      <c r="C297" s="31" t="s">
        <v>30</v>
      </c>
      <c r="D297" s="58"/>
      <c r="E297" s="55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</row>
    <row r="298" spans="1:64" ht="9.75" customHeight="1">
      <c r="A298" s="8"/>
      <c r="B298" s="53" t="s">
        <v>30</v>
      </c>
      <c r="C298" s="32" t="s">
        <v>107</v>
      </c>
      <c r="D298" s="54" t="str">
        <f t="shared" ref="D298:D300" si="24">B298&amp;C298</f>
        <v>北海道美唄養護学校普通学級</v>
      </c>
      <c r="E298" s="55">
        <v>24</v>
      </c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</row>
    <row r="299" spans="1:64" ht="9.75" customHeight="1">
      <c r="A299" s="8"/>
      <c r="B299" s="53" t="s">
        <v>30</v>
      </c>
      <c r="C299" s="32" t="s">
        <v>106</v>
      </c>
      <c r="D299" s="54" t="str">
        <f t="shared" si="24"/>
        <v>北海道美唄養護学校重複障害学級</v>
      </c>
      <c r="E299" s="55">
        <v>6</v>
      </c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</row>
    <row r="300" spans="1:64" ht="9.75" customHeight="1">
      <c r="A300" s="8"/>
      <c r="B300" s="53" t="s">
        <v>30</v>
      </c>
      <c r="C300" s="32" t="s">
        <v>115</v>
      </c>
      <c r="D300" s="54" t="str">
        <f t="shared" si="24"/>
        <v>北海道美唄養護学校訪問教育学級</v>
      </c>
      <c r="E300" s="55">
        <v>3</v>
      </c>
      <c r="F300" s="8"/>
      <c r="G300" s="8"/>
      <c r="H300" s="20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</row>
    <row r="301" spans="1:64" ht="9.75" customHeight="1">
      <c r="A301" s="8"/>
      <c r="B301" s="53"/>
      <c r="C301" s="32"/>
      <c r="D301" s="54"/>
      <c r="E301" s="55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</row>
    <row r="302" spans="1:64" ht="9.75" customHeight="1">
      <c r="A302" s="8"/>
      <c r="B302" s="53"/>
      <c r="C302" s="32"/>
      <c r="D302" s="54"/>
      <c r="E302" s="55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</row>
    <row r="303" spans="1:64" ht="9.75" customHeight="1">
      <c r="A303" s="8"/>
      <c r="B303" s="53"/>
      <c r="C303" s="32"/>
      <c r="D303" s="54"/>
      <c r="E303" s="55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</row>
    <row r="304" spans="1:64" ht="9.75" customHeight="1">
      <c r="A304" s="8"/>
      <c r="B304" s="53"/>
      <c r="C304" s="32"/>
      <c r="D304" s="54"/>
      <c r="E304" s="55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</row>
    <row r="305" spans="1:64" ht="9.75" customHeight="1">
      <c r="A305" s="8"/>
      <c r="B305" s="66" t="s">
        <v>30</v>
      </c>
      <c r="C305" s="38" t="s">
        <v>161</v>
      </c>
      <c r="D305" s="75" t="str">
        <f>B305&amp;C305</f>
        <v>北海道美唄養護学校計</v>
      </c>
      <c r="E305" s="67">
        <f>SUM(E298:E300)</f>
        <v>33</v>
      </c>
      <c r="F305" s="8" t="s">
        <v>197</v>
      </c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</row>
    <row r="306" spans="1:64" ht="9.75" customHeight="1">
      <c r="A306" s="8"/>
      <c r="B306" s="53"/>
      <c r="C306" s="31" t="s">
        <v>45</v>
      </c>
      <c r="D306" s="58"/>
      <c r="E306" s="55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</row>
    <row r="307" spans="1:64" ht="9.75" customHeight="1">
      <c r="A307" s="8"/>
      <c r="B307" s="53" t="s">
        <v>45</v>
      </c>
      <c r="C307" s="32" t="s">
        <v>107</v>
      </c>
      <c r="D307" s="54" t="str">
        <f t="shared" ref="D307:D308" si="25">B307&amp;C307</f>
        <v>北海道南幌養護学校普通学級</v>
      </c>
      <c r="E307" s="55">
        <v>24</v>
      </c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</row>
    <row r="308" spans="1:64" ht="9.75" customHeight="1">
      <c r="A308" s="8"/>
      <c r="B308" s="53" t="s">
        <v>45</v>
      </c>
      <c r="C308" s="32" t="s">
        <v>106</v>
      </c>
      <c r="D308" s="54" t="str">
        <f t="shared" si="25"/>
        <v>北海道南幌養護学校重複障害学級</v>
      </c>
      <c r="E308" s="55">
        <v>6</v>
      </c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</row>
    <row r="309" spans="1:64" ht="9.75" customHeight="1">
      <c r="A309" s="8"/>
      <c r="B309" s="53"/>
      <c r="C309" s="32"/>
      <c r="D309" s="54"/>
      <c r="E309" s="55"/>
      <c r="F309" s="8"/>
      <c r="G309" s="8"/>
      <c r="H309" s="20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</row>
    <row r="310" spans="1:64" ht="9.75" customHeight="1">
      <c r="A310" s="8"/>
      <c r="B310" s="53"/>
      <c r="C310" s="32"/>
      <c r="D310" s="54"/>
      <c r="E310" s="55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</row>
    <row r="311" spans="1:64" ht="9.75" customHeight="1">
      <c r="A311" s="8"/>
      <c r="B311" s="53"/>
      <c r="C311" s="32"/>
      <c r="D311" s="54"/>
      <c r="E311" s="55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</row>
    <row r="312" spans="1:64" ht="9.75" customHeight="1">
      <c r="A312" s="8"/>
      <c r="B312" s="53"/>
      <c r="C312" s="32"/>
      <c r="D312" s="54"/>
      <c r="E312" s="55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</row>
    <row r="313" spans="1:64" ht="9.75" customHeight="1">
      <c r="A313" s="8"/>
      <c r="B313" s="53"/>
      <c r="C313" s="32"/>
      <c r="D313" s="54"/>
      <c r="E313" s="55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</row>
    <row r="314" spans="1:64" ht="9.75" customHeight="1">
      <c r="A314" s="8"/>
      <c r="B314" s="66" t="s">
        <v>45</v>
      </c>
      <c r="C314" s="38" t="s">
        <v>161</v>
      </c>
      <c r="D314" s="75" t="str">
        <f>B314&amp;C314</f>
        <v>北海道南幌養護学校計</v>
      </c>
      <c r="E314" s="67">
        <f>SUM(E307:E308)</f>
        <v>30</v>
      </c>
      <c r="F314" s="8" t="s">
        <v>197</v>
      </c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</row>
    <row r="315" spans="1:64" ht="9.75" customHeight="1">
      <c r="A315" s="8"/>
      <c r="B315" s="53"/>
      <c r="C315" s="31" t="s">
        <v>31</v>
      </c>
      <c r="D315" s="58"/>
      <c r="E315" s="55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</row>
    <row r="316" spans="1:64" ht="9.75" customHeight="1">
      <c r="A316" s="8"/>
      <c r="B316" s="53" t="s">
        <v>31</v>
      </c>
      <c r="C316" s="32" t="s">
        <v>107</v>
      </c>
      <c r="D316" s="54" t="str">
        <f t="shared" ref="D316:D318" si="26">B316&amp;C316</f>
        <v>北海道札幌養護学校白桜高等学園普通学級</v>
      </c>
      <c r="E316" s="55">
        <v>32</v>
      </c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</row>
    <row r="317" spans="1:64" ht="9.75" customHeight="1">
      <c r="A317" s="8"/>
      <c r="B317" s="53" t="s">
        <v>31</v>
      </c>
      <c r="C317" s="32" t="s">
        <v>106</v>
      </c>
      <c r="D317" s="54" t="str">
        <f t="shared" si="26"/>
        <v>北海道札幌養護学校白桜高等学園重複障害学級</v>
      </c>
      <c r="E317" s="55">
        <v>9</v>
      </c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</row>
    <row r="318" spans="1:64" ht="9.75" customHeight="1">
      <c r="A318" s="8"/>
      <c r="B318" s="53" t="s">
        <v>31</v>
      </c>
      <c r="C318" s="32" t="s">
        <v>115</v>
      </c>
      <c r="D318" s="54" t="str">
        <f t="shared" si="26"/>
        <v>北海道札幌養護学校白桜高等学園訪問教育学級</v>
      </c>
      <c r="E318" s="55">
        <v>3</v>
      </c>
      <c r="F318" s="8"/>
      <c r="G318" s="8"/>
      <c r="H318" s="20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</row>
    <row r="319" spans="1:64" ht="9.75" customHeight="1">
      <c r="A319" s="8"/>
      <c r="B319" s="53"/>
      <c r="C319" s="32"/>
      <c r="D319" s="54"/>
      <c r="E319" s="55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</row>
    <row r="320" spans="1:64" ht="9.75" customHeight="1">
      <c r="A320" s="8"/>
      <c r="B320" s="53"/>
      <c r="C320" s="32"/>
      <c r="D320" s="54"/>
      <c r="E320" s="55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</row>
    <row r="321" spans="1:64" ht="9.75" customHeight="1">
      <c r="A321" s="8"/>
      <c r="B321" s="53"/>
      <c r="C321" s="32"/>
      <c r="D321" s="54"/>
      <c r="E321" s="55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</row>
    <row r="322" spans="1:64" ht="9.75" customHeight="1">
      <c r="A322" s="8"/>
      <c r="B322" s="53"/>
      <c r="C322" s="32"/>
      <c r="D322" s="54"/>
      <c r="E322" s="55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</row>
    <row r="323" spans="1:64" ht="9.75" customHeight="1">
      <c r="A323" s="8"/>
      <c r="B323" s="66" t="s">
        <v>31</v>
      </c>
      <c r="C323" s="38" t="s">
        <v>161</v>
      </c>
      <c r="D323" s="61" t="s">
        <v>198</v>
      </c>
      <c r="E323" s="67">
        <f>SUM(E316:E318)</f>
        <v>44</v>
      </c>
      <c r="F323" s="8" t="s">
        <v>197</v>
      </c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</row>
    <row r="324" spans="1:64" ht="9.75" customHeight="1">
      <c r="A324" s="8"/>
      <c r="B324" s="53"/>
      <c r="C324" s="31" t="s">
        <v>46</v>
      </c>
      <c r="D324" s="58"/>
      <c r="E324" s="55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</row>
    <row r="325" spans="1:64" ht="9.75" customHeight="1">
      <c r="A325" s="8"/>
      <c r="B325" s="53" t="s">
        <v>46</v>
      </c>
      <c r="C325" s="32" t="s">
        <v>107</v>
      </c>
      <c r="D325" s="54" t="str">
        <f t="shared" ref="D325:D326" si="27">B325&amp;C325</f>
        <v>北海道札幌養護学校共栄分校普通学級</v>
      </c>
      <c r="E325" s="55">
        <v>8</v>
      </c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</row>
    <row r="326" spans="1:64" ht="9.75" customHeight="1">
      <c r="A326" s="8"/>
      <c r="B326" s="53" t="s">
        <v>46</v>
      </c>
      <c r="C326" s="32" t="s">
        <v>106</v>
      </c>
      <c r="D326" s="54" t="str">
        <f t="shared" si="27"/>
        <v>北海道札幌養護学校共栄分校重複障害学級</v>
      </c>
      <c r="E326" s="55">
        <v>3</v>
      </c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</row>
    <row r="327" spans="1:64" ht="9.75" customHeight="1">
      <c r="A327" s="8"/>
      <c r="B327" s="53"/>
      <c r="C327" s="32"/>
      <c r="D327" s="54"/>
      <c r="E327" s="55"/>
      <c r="F327" s="8"/>
      <c r="G327" s="8"/>
      <c r="H327" s="20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</row>
    <row r="328" spans="1:64" ht="9.75" customHeight="1">
      <c r="A328" s="8"/>
      <c r="B328" s="53"/>
      <c r="C328" s="32"/>
      <c r="D328" s="54"/>
      <c r="E328" s="55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</row>
    <row r="329" spans="1:64" ht="9.75" customHeight="1">
      <c r="A329" s="8"/>
      <c r="B329" s="53"/>
      <c r="C329" s="32"/>
      <c r="D329" s="54"/>
      <c r="E329" s="55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</row>
    <row r="330" spans="1:64" ht="9.75" customHeight="1">
      <c r="A330" s="8"/>
      <c r="B330" s="53"/>
      <c r="C330" s="32"/>
      <c r="D330" s="54"/>
      <c r="E330" s="55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</row>
    <row r="331" spans="1:64" ht="9.75" customHeight="1">
      <c r="A331" s="8"/>
      <c r="B331" s="53"/>
      <c r="C331" s="32"/>
      <c r="D331" s="54"/>
      <c r="E331" s="55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</row>
    <row r="332" spans="1:64" ht="9.75" customHeight="1">
      <c r="A332" s="8"/>
      <c r="B332" s="66" t="s">
        <v>46</v>
      </c>
      <c r="C332" s="38" t="s">
        <v>161</v>
      </c>
      <c r="D332" s="61" t="s">
        <v>199</v>
      </c>
      <c r="E332" s="67">
        <f>SUM(E325:E326)</f>
        <v>11</v>
      </c>
      <c r="F332" s="8" t="s">
        <v>197</v>
      </c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</row>
    <row r="333" spans="1:64" ht="9.75" customHeight="1">
      <c r="A333" s="8"/>
      <c r="B333" s="53"/>
      <c r="C333" s="31" t="s">
        <v>70</v>
      </c>
      <c r="D333" s="58"/>
      <c r="E333" s="55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</row>
    <row r="334" spans="1:64" ht="9.75" customHeight="1">
      <c r="A334" s="8"/>
      <c r="B334" s="53" t="s">
        <v>70</v>
      </c>
      <c r="C334" s="32" t="s">
        <v>107</v>
      </c>
      <c r="D334" s="54" t="str">
        <f t="shared" ref="D334:D336" si="28">B334&amp;C334</f>
        <v>北海道星置養護学校ほしみ高等学園普通学級</v>
      </c>
      <c r="E334" s="55">
        <v>48</v>
      </c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</row>
    <row r="335" spans="1:64" ht="9.75" customHeight="1">
      <c r="A335" s="8"/>
      <c r="B335" s="34" t="s">
        <v>70</v>
      </c>
      <c r="C335" s="32" t="s">
        <v>106</v>
      </c>
      <c r="D335" s="54" t="str">
        <f t="shared" si="28"/>
        <v>北海道星置養護学校ほしみ高等学園重複障害学級</v>
      </c>
      <c r="E335" s="55">
        <v>9</v>
      </c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</row>
    <row r="336" spans="1:64" ht="9.75" customHeight="1">
      <c r="A336" s="8"/>
      <c r="B336" s="34" t="s">
        <v>70</v>
      </c>
      <c r="C336" s="32" t="s">
        <v>115</v>
      </c>
      <c r="D336" s="54" t="str">
        <f t="shared" si="28"/>
        <v>北海道星置養護学校ほしみ高等学園訪問教育学級</v>
      </c>
      <c r="E336" s="55">
        <v>6</v>
      </c>
      <c r="F336" s="8"/>
      <c r="G336" s="8"/>
      <c r="H336" s="20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</row>
    <row r="337" spans="1:64" ht="9.75" customHeight="1">
      <c r="A337" s="8"/>
      <c r="B337" s="34"/>
      <c r="C337" s="32"/>
      <c r="D337" s="54"/>
      <c r="E337" s="55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</row>
    <row r="338" spans="1:64" ht="9.75" customHeight="1">
      <c r="A338" s="8"/>
      <c r="B338" s="34"/>
      <c r="C338" s="32"/>
      <c r="D338" s="54"/>
      <c r="E338" s="55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</row>
    <row r="339" spans="1:64" ht="9.75" customHeight="1">
      <c r="A339" s="8"/>
      <c r="B339" s="34"/>
      <c r="C339" s="32"/>
      <c r="D339" s="54"/>
      <c r="E339" s="55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</row>
    <row r="340" spans="1:64" ht="9.75" customHeight="1">
      <c r="A340" s="8"/>
      <c r="B340" s="34"/>
      <c r="C340" s="32"/>
      <c r="D340" s="54"/>
      <c r="E340" s="55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</row>
    <row r="341" spans="1:64" ht="9.75" customHeight="1">
      <c r="A341" s="8"/>
      <c r="B341" s="76" t="s">
        <v>70</v>
      </c>
      <c r="C341" s="38" t="s">
        <v>161</v>
      </c>
      <c r="D341" s="61" t="s">
        <v>200</v>
      </c>
      <c r="E341" s="67">
        <f>SUM(E334:E336)</f>
        <v>63</v>
      </c>
      <c r="F341" s="8" t="s">
        <v>197</v>
      </c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</row>
    <row r="342" spans="1:64" ht="9.75" customHeight="1">
      <c r="A342" s="8"/>
      <c r="B342" s="53"/>
      <c r="C342" s="31" t="s">
        <v>58</v>
      </c>
      <c r="D342" s="58"/>
      <c r="E342" s="55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</row>
    <row r="343" spans="1:64" ht="9.75" customHeight="1">
      <c r="A343" s="8"/>
      <c r="B343" s="53" t="s">
        <v>58</v>
      </c>
      <c r="C343" s="32" t="s">
        <v>107</v>
      </c>
      <c r="D343" s="54" t="str">
        <f t="shared" ref="D343:D344" si="29">B343&amp;C343</f>
        <v>北海道札幌伏見支援学校普通学級</v>
      </c>
      <c r="E343" s="55">
        <v>16</v>
      </c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</row>
    <row r="344" spans="1:64" ht="9.75" customHeight="1">
      <c r="A344" s="8"/>
      <c r="B344" s="53" t="s">
        <v>58</v>
      </c>
      <c r="C344" s="32" t="s">
        <v>106</v>
      </c>
      <c r="D344" s="54" t="str">
        <f t="shared" si="29"/>
        <v>北海道札幌伏見支援学校重複障害学級</v>
      </c>
      <c r="E344" s="55">
        <v>6</v>
      </c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</row>
    <row r="345" spans="1:64" ht="9.75" customHeight="1">
      <c r="A345" s="8"/>
      <c r="B345" s="53"/>
      <c r="C345" s="32"/>
      <c r="D345" s="54"/>
      <c r="E345" s="55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</row>
    <row r="346" spans="1:64" ht="9.75" customHeight="1">
      <c r="A346" s="8"/>
      <c r="B346" s="53"/>
      <c r="C346" s="32"/>
      <c r="D346" s="54"/>
      <c r="E346" s="55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</row>
    <row r="347" spans="1:64" ht="9.75" customHeight="1">
      <c r="A347" s="8"/>
      <c r="B347" s="53"/>
      <c r="C347" s="32"/>
      <c r="D347" s="54"/>
      <c r="E347" s="55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</row>
    <row r="348" spans="1:64" ht="9.75" customHeight="1">
      <c r="A348" s="8"/>
      <c r="B348" s="53"/>
      <c r="C348" s="32"/>
      <c r="D348" s="54"/>
      <c r="E348" s="55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</row>
    <row r="349" spans="1:64" ht="9.75" customHeight="1">
      <c r="A349" s="8"/>
      <c r="B349" s="53"/>
      <c r="C349" s="32"/>
      <c r="D349" s="54"/>
      <c r="E349" s="55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</row>
    <row r="350" spans="1:64" ht="9.75" customHeight="1">
      <c r="A350" s="8"/>
      <c r="B350" s="66" t="s">
        <v>58</v>
      </c>
      <c r="C350" s="38" t="s">
        <v>161</v>
      </c>
      <c r="D350" s="61" t="s">
        <v>201</v>
      </c>
      <c r="E350" s="67">
        <f>SUM(E343:E344)</f>
        <v>22</v>
      </c>
      <c r="F350" s="8" t="s">
        <v>197</v>
      </c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</row>
    <row r="351" spans="1:64" ht="9.75" customHeight="1">
      <c r="A351" s="8"/>
      <c r="B351" s="53"/>
      <c r="C351" s="31" t="s">
        <v>65</v>
      </c>
      <c r="D351" s="58"/>
      <c r="E351" s="55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</row>
    <row r="352" spans="1:64" ht="9.75" customHeight="1">
      <c r="A352" s="8"/>
      <c r="B352" s="53" t="s">
        <v>65</v>
      </c>
      <c r="C352" s="32" t="s">
        <v>107</v>
      </c>
      <c r="D352" s="54" t="str">
        <f t="shared" ref="D352:D353" si="30">B352&amp;C352</f>
        <v>北海道札幌伏見支援学校もなみ学園分校普通学級</v>
      </c>
      <c r="E352" s="55">
        <v>8</v>
      </c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</row>
    <row r="353" spans="1:64" ht="9.75" customHeight="1">
      <c r="A353" s="8"/>
      <c r="B353" s="53" t="s">
        <v>65</v>
      </c>
      <c r="C353" s="32" t="s">
        <v>106</v>
      </c>
      <c r="D353" s="54" t="str">
        <f t="shared" si="30"/>
        <v>北海道札幌伏見支援学校もなみ学園分校重複障害学級</v>
      </c>
      <c r="E353" s="55">
        <v>3</v>
      </c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</row>
    <row r="354" spans="1:64" ht="9.75" customHeight="1">
      <c r="A354" s="8"/>
      <c r="B354" s="53"/>
      <c r="C354" s="32"/>
      <c r="D354" s="54"/>
      <c r="E354" s="55"/>
      <c r="F354" s="8"/>
      <c r="G354" s="8"/>
      <c r="H354" s="20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</row>
    <row r="355" spans="1:64" ht="9.75" customHeight="1">
      <c r="A355" s="8"/>
      <c r="B355" s="53"/>
      <c r="C355" s="32"/>
      <c r="D355" s="54"/>
      <c r="E355" s="55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</row>
    <row r="356" spans="1:64" ht="9.75" customHeight="1">
      <c r="A356" s="8"/>
      <c r="B356" s="53"/>
      <c r="C356" s="32"/>
      <c r="D356" s="54"/>
      <c r="E356" s="55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</row>
    <row r="357" spans="1:64" ht="9.75" customHeight="1">
      <c r="A357" s="8"/>
      <c r="B357" s="53"/>
      <c r="C357" s="32"/>
      <c r="D357" s="54"/>
      <c r="E357" s="55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</row>
    <row r="358" spans="1:64" ht="9.75" customHeight="1">
      <c r="A358" s="8"/>
      <c r="B358" s="53"/>
      <c r="C358" s="32"/>
      <c r="D358" s="54"/>
      <c r="E358" s="55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</row>
    <row r="359" spans="1:64" ht="9.75" customHeight="1">
      <c r="A359" s="8"/>
      <c r="B359" s="66" t="s">
        <v>65</v>
      </c>
      <c r="C359" s="38" t="s">
        <v>161</v>
      </c>
      <c r="D359" s="61" t="s">
        <v>202</v>
      </c>
      <c r="E359" s="67">
        <f>SUM(E352:E353)</f>
        <v>11</v>
      </c>
      <c r="F359" s="8" t="s">
        <v>197</v>
      </c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</row>
    <row r="360" spans="1:64" ht="9.75" customHeight="1">
      <c r="A360" s="8"/>
      <c r="B360" s="53"/>
      <c r="C360" s="31" t="s">
        <v>47</v>
      </c>
      <c r="D360" s="58"/>
      <c r="E360" s="55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</row>
    <row r="361" spans="1:64" ht="9.75" customHeight="1">
      <c r="A361" s="8"/>
      <c r="B361" s="53" t="s">
        <v>47</v>
      </c>
      <c r="C361" s="32" t="s">
        <v>107</v>
      </c>
      <c r="D361" s="54" t="str">
        <f t="shared" ref="D361:D363" si="31">B361&amp;C361</f>
        <v>北海道余市養護学校普通学級</v>
      </c>
      <c r="E361" s="55">
        <v>16</v>
      </c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</row>
    <row r="362" spans="1:64" ht="9.75" customHeight="1">
      <c r="A362" s="8"/>
      <c r="B362" s="53" t="s">
        <v>47</v>
      </c>
      <c r="C362" s="32" t="s">
        <v>106</v>
      </c>
      <c r="D362" s="54" t="str">
        <f t="shared" si="31"/>
        <v>北海道余市養護学校重複障害学級</v>
      </c>
      <c r="E362" s="55">
        <v>3</v>
      </c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</row>
    <row r="363" spans="1:64" ht="9.75" customHeight="1">
      <c r="A363" s="8"/>
      <c r="B363" s="53" t="s">
        <v>47</v>
      </c>
      <c r="C363" s="32" t="s">
        <v>115</v>
      </c>
      <c r="D363" s="54" t="str">
        <f t="shared" si="31"/>
        <v>北海道余市養護学校訪問教育学級</v>
      </c>
      <c r="E363" s="55">
        <v>12</v>
      </c>
      <c r="F363" s="8"/>
      <c r="G363" s="8"/>
      <c r="H363" s="20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</row>
    <row r="364" spans="1:64" ht="9.75" customHeight="1">
      <c r="A364" s="8"/>
      <c r="B364" s="53"/>
      <c r="C364" s="32"/>
      <c r="D364" s="54"/>
      <c r="E364" s="55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</row>
    <row r="365" spans="1:64" ht="9.75" customHeight="1">
      <c r="A365" s="8"/>
      <c r="B365" s="53"/>
      <c r="C365" s="32"/>
      <c r="D365" s="54"/>
      <c r="E365" s="55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</row>
    <row r="366" spans="1:64" ht="9.75" customHeight="1">
      <c r="A366" s="8"/>
      <c r="B366" s="53"/>
      <c r="C366" s="32"/>
      <c r="D366" s="54"/>
      <c r="E366" s="55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</row>
    <row r="367" spans="1:64" ht="9.75" customHeight="1">
      <c r="A367" s="8"/>
      <c r="B367" s="53"/>
      <c r="C367" s="32"/>
      <c r="D367" s="54"/>
      <c r="E367" s="55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</row>
    <row r="368" spans="1:64" ht="9.75" customHeight="1">
      <c r="A368" s="8"/>
      <c r="B368" s="66" t="s">
        <v>47</v>
      </c>
      <c r="C368" s="38" t="s">
        <v>161</v>
      </c>
      <c r="D368" s="61" t="s">
        <v>203</v>
      </c>
      <c r="E368" s="67">
        <f>SUM(E361:E363)</f>
        <v>31</v>
      </c>
      <c r="F368" s="8" t="s">
        <v>197</v>
      </c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</row>
    <row r="369" spans="1:64" ht="9.75" customHeight="1">
      <c r="A369" s="8"/>
      <c r="B369" s="53"/>
      <c r="C369" s="31" t="s">
        <v>59</v>
      </c>
      <c r="D369" s="58"/>
      <c r="E369" s="55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</row>
    <row r="370" spans="1:64" ht="9.75" customHeight="1">
      <c r="A370" s="8"/>
      <c r="B370" s="53" t="s">
        <v>59</v>
      </c>
      <c r="C370" s="32" t="s">
        <v>107</v>
      </c>
      <c r="D370" s="54" t="str">
        <f t="shared" ref="D370:D371" si="32">B370&amp;C370</f>
        <v>北海道余市養護学校しりべし学園分校普通学級</v>
      </c>
      <c r="E370" s="55">
        <v>8</v>
      </c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</row>
    <row r="371" spans="1:64" ht="9.75" customHeight="1">
      <c r="A371" s="8"/>
      <c r="B371" s="53" t="s">
        <v>59</v>
      </c>
      <c r="C371" s="32" t="s">
        <v>106</v>
      </c>
      <c r="D371" s="54" t="str">
        <f t="shared" si="32"/>
        <v>北海道余市養護学校しりべし学園分校重複障害学級</v>
      </c>
      <c r="E371" s="55">
        <v>3</v>
      </c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</row>
    <row r="372" spans="1:64" ht="9.75" customHeight="1">
      <c r="A372" s="8"/>
      <c r="B372" s="53"/>
      <c r="C372" s="32"/>
      <c r="D372" s="54"/>
      <c r="E372" s="55"/>
      <c r="F372" s="8"/>
      <c r="G372" s="8"/>
      <c r="H372" s="20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</row>
    <row r="373" spans="1:64" ht="9.75" customHeight="1">
      <c r="A373" s="8"/>
      <c r="B373" s="53"/>
      <c r="C373" s="32"/>
      <c r="D373" s="54"/>
      <c r="E373" s="55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</row>
    <row r="374" spans="1:64" ht="9.75" customHeight="1">
      <c r="A374" s="8"/>
      <c r="B374" s="53"/>
      <c r="C374" s="32"/>
      <c r="D374" s="54"/>
      <c r="E374" s="55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</row>
    <row r="375" spans="1:64" ht="9.75" customHeight="1">
      <c r="A375" s="8"/>
      <c r="B375" s="53"/>
      <c r="C375" s="32"/>
      <c r="D375" s="54"/>
      <c r="E375" s="55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</row>
    <row r="376" spans="1:64" ht="9.75" customHeight="1">
      <c r="A376" s="8"/>
      <c r="B376" s="53"/>
      <c r="C376" s="32"/>
      <c r="D376" s="54"/>
      <c r="E376" s="55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</row>
    <row r="377" spans="1:64" ht="9.75" customHeight="1">
      <c r="A377" s="8"/>
      <c r="B377" s="66" t="s">
        <v>59</v>
      </c>
      <c r="C377" s="38" t="s">
        <v>161</v>
      </c>
      <c r="D377" s="61" t="s">
        <v>204</v>
      </c>
      <c r="E377" s="67">
        <f>SUM(E370:E371)</f>
        <v>11</v>
      </c>
      <c r="F377" s="8" t="s">
        <v>197</v>
      </c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</row>
    <row r="378" spans="1:64" ht="9.75" customHeight="1">
      <c r="A378" s="8"/>
      <c r="B378" s="53"/>
      <c r="C378" s="31" t="s">
        <v>33</v>
      </c>
      <c r="D378" s="58"/>
      <c r="E378" s="55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</row>
    <row r="379" spans="1:64" ht="9.75" customHeight="1">
      <c r="A379" s="8"/>
      <c r="B379" s="53" t="s">
        <v>33</v>
      </c>
      <c r="C379" s="32" t="s">
        <v>107</v>
      </c>
      <c r="D379" s="54" t="str">
        <f t="shared" ref="D379:D381" si="33">B379&amp;C379</f>
        <v>北海道室蘭養護学校普通学級</v>
      </c>
      <c r="E379" s="55">
        <v>24</v>
      </c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</row>
    <row r="380" spans="1:64" ht="9.75" customHeight="1">
      <c r="A380" s="8"/>
      <c r="B380" s="53" t="s">
        <v>33</v>
      </c>
      <c r="C380" s="32" t="s">
        <v>106</v>
      </c>
      <c r="D380" s="54" t="str">
        <f t="shared" si="33"/>
        <v>北海道室蘭養護学校重複障害学級</v>
      </c>
      <c r="E380" s="55">
        <v>6</v>
      </c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</row>
    <row r="381" spans="1:64" ht="9.75" customHeight="1">
      <c r="A381" s="8"/>
      <c r="B381" s="53" t="s">
        <v>33</v>
      </c>
      <c r="C381" s="32" t="s">
        <v>115</v>
      </c>
      <c r="D381" s="54" t="str">
        <f t="shared" si="33"/>
        <v>北海道室蘭養護学校訪問教育学級</v>
      </c>
      <c r="E381" s="55">
        <v>3</v>
      </c>
      <c r="F381" s="8"/>
      <c r="G381" s="8"/>
      <c r="H381" s="20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</row>
    <row r="382" spans="1:64" ht="9.75" customHeight="1">
      <c r="A382" s="8"/>
      <c r="B382" s="53"/>
      <c r="C382" s="32"/>
      <c r="D382" s="54"/>
      <c r="E382" s="55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</row>
    <row r="383" spans="1:64" ht="9.75" customHeight="1">
      <c r="A383" s="8"/>
      <c r="B383" s="53"/>
      <c r="C383" s="32"/>
      <c r="D383" s="54"/>
      <c r="E383" s="55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</row>
    <row r="384" spans="1:64" ht="9.75" customHeight="1">
      <c r="A384" s="8"/>
      <c r="B384" s="53"/>
      <c r="C384" s="32"/>
      <c r="D384" s="54"/>
      <c r="E384" s="55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</row>
    <row r="385" spans="1:64" ht="9.75" customHeight="1">
      <c r="A385" s="8"/>
      <c r="B385" s="53"/>
      <c r="C385" s="32"/>
      <c r="D385" s="54"/>
      <c r="E385" s="55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</row>
    <row r="386" spans="1:64" ht="9.75" customHeight="1">
      <c r="A386" s="8"/>
      <c r="B386" s="66" t="s">
        <v>33</v>
      </c>
      <c r="C386" s="38" t="s">
        <v>161</v>
      </c>
      <c r="D386" s="75" t="str">
        <f>B386&amp;C386</f>
        <v>北海道室蘭養護学校計</v>
      </c>
      <c r="E386" s="67">
        <f>SUM(E379:E381)</f>
        <v>33</v>
      </c>
      <c r="F386" s="8" t="s">
        <v>197</v>
      </c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</row>
    <row r="387" spans="1:64" ht="9.75" customHeight="1">
      <c r="A387" s="8"/>
      <c r="B387" s="53"/>
      <c r="C387" s="31" t="s">
        <v>34</v>
      </c>
      <c r="D387" s="58"/>
      <c r="E387" s="55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</row>
    <row r="388" spans="1:64" ht="9.75" customHeight="1">
      <c r="A388" s="8"/>
      <c r="B388" s="53" t="s">
        <v>34</v>
      </c>
      <c r="C388" s="32" t="s">
        <v>107</v>
      </c>
      <c r="D388" s="54" t="str">
        <f t="shared" ref="D388:D390" si="34">B388&amp;C388</f>
        <v>北海道平取養護学校普通学級</v>
      </c>
      <c r="E388" s="55">
        <v>24</v>
      </c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</row>
    <row r="389" spans="1:64" ht="9.75" customHeight="1">
      <c r="A389" s="8"/>
      <c r="B389" s="53" t="s">
        <v>34</v>
      </c>
      <c r="C389" s="32" t="s">
        <v>106</v>
      </c>
      <c r="D389" s="54" t="str">
        <f t="shared" si="34"/>
        <v>北海道平取養護学校重複障害学級</v>
      </c>
      <c r="E389" s="55">
        <v>6</v>
      </c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</row>
    <row r="390" spans="1:64" ht="9.75" customHeight="1">
      <c r="A390" s="8"/>
      <c r="B390" s="53" t="s">
        <v>34</v>
      </c>
      <c r="C390" s="32" t="s">
        <v>115</v>
      </c>
      <c r="D390" s="54" t="str">
        <f t="shared" si="34"/>
        <v>北海道平取養護学校訪問教育学級</v>
      </c>
      <c r="E390" s="55">
        <v>3</v>
      </c>
      <c r="F390" s="8"/>
      <c r="G390" s="8"/>
      <c r="H390" s="20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</row>
    <row r="391" spans="1:64" ht="9.75" customHeight="1">
      <c r="A391" s="8"/>
      <c r="B391" s="53"/>
      <c r="C391" s="32"/>
      <c r="D391" s="54"/>
      <c r="E391" s="55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</row>
    <row r="392" spans="1:64" ht="9.75" customHeight="1">
      <c r="A392" s="8"/>
      <c r="B392" s="53"/>
      <c r="C392" s="32"/>
      <c r="D392" s="54"/>
      <c r="E392" s="55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</row>
    <row r="393" spans="1:64" ht="9.75" customHeight="1">
      <c r="A393" s="8"/>
      <c r="B393" s="53"/>
      <c r="C393" s="32"/>
      <c r="D393" s="54"/>
      <c r="E393" s="55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</row>
    <row r="394" spans="1:64" ht="9.75" customHeight="1">
      <c r="A394" s="8"/>
      <c r="B394" s="53"/>
      <c r="C394" s="32"/>
      <c r="D394" s="54"/>
      <c r="E394" s="55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</row>
    <row r="395" spans="1:64" ht="9.75" customHeight="1">
      <c r="A395" s="8"/>
      <c r="B395" s="66" t="s">
        <v>34</v>
      </c>
      <c r="C395" s="38" t="s">
        <v>161</v>
      </c>
      <c r="D395" s="75" t="str">
        <f>B395&amp;C395</f>
        <v>北海道平取養護学校計</v>
      </c>
      <c r="E395" s="67">
        <f>SUM(E388:E390)</f>
        <v>33</v>
      </c>
      <c r="F395" s="8" t="s">
        <v>197</v>
      </c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</row>
    <row r="396" spans="1:64" ht="9.75" customHeight="1">
      <c r="A396" s="8"/>
      <c r="B396" s="53"/>
      <c r="C396" s="31" t="s">
        <v>49</v>
      </c>
      <c r="D396" s="58"/>
      <c r="E396" s="55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</row>
    <row r="397" spans="1:64" ht="9.75" customHeight="1">
      <c r="A397" s="8"/>
      <c r="B397" s="53" t="s">
        <v>49</v>
      </c>
      <c r="C397" s="32" t="s">
        <v>107</v>
      </c>
      <c r="D397" s="54" t="str">
        <f t="shared" ref="D397:D398" si="35">B397&amp;C397</f>
        <v>北海道平取養護学校静内ペテカリの園分校普通学級</v>
      </c>
      <c r="E397" s="55">
        <v>16</v>
      </c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</row>
    <row r="398" spans="1:64" ht="9.75" customHeight="1">
      <c r="A398" s="8"/>
      <c r="B398" s="53" t="s">
        <v>49</v>
      </c>
      <c r="C398" s="32" t="s">
        <v>106</v>
      </c>
      <c r="D398" s="54" t="str">
        <f t="shared" si="35"/>
        <v>北海道平取養護学校静内ペテカリの園分校重複障害学級</v>
      </c>
      <c r="E398" s="55">
        <v>3</v>
      </c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</row>
    <row r="399" spans="1:64" ht="9.75" customHeight="1">
      <c r="A399" s="8"/>
      <c r="B399" s="53"/>
      <c r="C399" s="32"/>
      <c r="D399" s="54"/>
      <c r="E399" s="55"/>
      <c r="F399" s="8"/>
      <c r="G399" s="8"/>
      <c r="H399" s="20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</row>
    <row r="400" spans="1:64" ht="9.75" customHeight="1">
      <c r="A400" s="8"/>
      <c r="B400" s="53"/>
      <c r="C400" s="32"/>
      <c r="D400" s="54"/>
      <c r="E400" s="55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</row>
    <row r="401" spans="1:64" ht="9.75" customHeight="1">
      <c r="A401" s="8"/>
      <c r="B401" s="53"/>
      <c r="C401" s="32"/>
      <c r="D401" s="54"/>
      <c r="E401" s="55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</row>
    <row r="402" spans="1:64" ht="9.75" customHeight="1">
      <c r="A402" s="8"/>
      <c r="B402" s="53"/>
      <c r="C402" s="32"/>
      <c r="D402" s="54"/>
      <c r="E402" s="55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</row>
    <row r="403" spans="1:64" ht="9.75" customHeight="1">
      <c r="A403" s="8"/>
      <c r="B403" s="53"/>
      <c r="C403" s="32"/>
      <c r="D403" s="54"/>
      <c r="E403" s="55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</row>
    <row r="404" spans="1:64" ht="9.75" customHeight="1">
      <c r="A404" s="8"/>
      <c r="B404" s="66" t="s">
        <v>49</v>
      </c>
      <c r="C404" s="38" t="s">
        <v>161</v>
      </c>
      <c r="D404" s="75" t="str">
        <f>B404&amp;C404</f>
        <v>北海道平取養護学校静内ペテカリの園分校計</v>
      </c>
      <c r="E404" s="67">
        <f>SUM(E397:E398)</f>
        <v>19</v>
      </c>
      <c r="F404" s="8" t="s">
        <v>197</v>
      </c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</row>
    <row r="405" spans="1:64" ht="9.75" customHeight="1">
      <c r="A405" s="8"/>
      <c r="B405" s="53"/>
      <c r="C405" s="31" t="s">
        <v>35</v>
      </c>
      <c r="D405" s="58"/>
      <c r="E405" s="55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</row>
    <row r="406" spans="1:64" ht="9.75" customHeight="1">
      <c r="A406" s="8"/>
      <c r="B406" s="53" t="s">
        <v>35</v>
      </c>
      <c r="C406" s="32" t="s">
        <v>107</v>
      </c>
      <c r="D406" s="54" t="str">
        <f t="shared" ref="D406:D408" si="36">B406&amp;C406</f>
        <v>北海道七飯養護学校普通学級</v>
      </c>
      <c r="E406" s="55">
        <v>32</v>
      </c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</row>
    <row r="407" spans="1:64" ht="9.75" customHeight="1">
      <c r="A407" s="8"/>
      <c r="B407" s="53" t="s">
        <v>35</v>
      </c>
      <c r="C407" s="32" t="s">
        <v>106</v>
      </c>
      <c r="D407" s="54" t="str">
        <f t="shared" si="36"/>
        <v>北海道七飯養護学校重複障害学級</v>
      </c>
      <c r="E407" s="55">
        <v>3</v>
      </c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</row>
    <row r="408" spans="1:64" ht="9.75" customHeight="1">
      <c r="A408" s="8"/>
      <c r="B408" s="53" t="s">
        <v>35</v>
      </c>
      <c r="C408" s="32" t="s">
        <v>115</v>
      </c>
      <c r="D408" s="54" t="str">
        <f t="shared" si="36"/>
        <v>北海道七飯養護学校訪問教育学級</v>
      </c>
      <c r="E408" s="55">
        <v>3</v>
      </c>
      <c r="F408" s="8"/>
      <c r="G408" s="8"/>
      <c r="H408" s="20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</row>
    <row r="409" spans="1:64" ht="9.75" customHeight="1">
      <c r="A409" s="8"/>
      <c r="B409" s="53"/>
      <c r="C409" s="32"/>
      <c r="D409" s="54"/>
      <c r="E409" s="55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</row>
    <row r="410" spans="1:64" ht="9.75" customHeight="1">
      <c r="A410" s="8"/>
      <c r="B410" s="53"/>
      <c r="C410" s="32"/>
      <c r="D410" s="54"/>
      <c r="E410" s="55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</row>
    <row r="411" spans="1:64" ht="9.75" customHeight="1">
      <c r="A411" s="8"/>
      <c r="B411" s="53"/>
      <c r="C411" s="32"/>
      <c r="D411" s="54"/>
      <c r="E411" s="55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</row>
    <row r="412" spans="1:64" ht="9.75" customHeight="1">
      <c r="A412" s="8"/>
      <c r="B412" s="53"/>
      <c r="C412" s="32"/>
      <c r="D412" s="54"/>
      <c r="E412" s="55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</row>
    <row r="413" spans="1:64" ht="9.75" customHeight="1">
      <c r="A413" s="8"/>
      <c r="B413" s="66" t="s">
        <v>35</v>
      </c>
      <c r="C413" s="38" t="s">
        <v>161</v>
      </c>
      <c r="D413" s="61" t="s">
        <v>205</v>
      </c>
      <c r="E413" s="67">
        <f>SUM(E406:E408)</f>
        <v>38</v>
      </c>
      <c r="F413" s="8" t="s">
        <v>197</v>
      </c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</row>
    <row r="414" spans="1:64" ht="9.75" customHeight="1">
      <c r="A414" s="8"/>
      <c r="B414" s="53"/>
      <c r="C414" s="31" t="s">
        <v>50</v>
      </c>
      <c r="D414" s="58"/>
      <c r="E414" s="55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</row>
    <row r="415" spans="1:64" ht="9.75" customHeight="1">
      <c r="A415" s="8"/>
      <c r="B415" s="53" t="s">
        <v>50</v>
      </c>
      <c r="C415" s="32" t="s">
        <v>107</v>
      </c>
      <c r="D415" s="54" t="str">
        <f t="shared" ref="D415:D416" si="37">B415&amp;C415</f>
        <v>北海道七飯養護学校おしま学園分校普通学級</v>
      </c>
      <c r="E415" s="55">
        <v>8</v>
      </c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</row>
    <row r="416" spans="1:64" ht="9.75" customHeight="1">
      <c r="A416" s="8"/>
      <c r="B416" s="53" t="s">
        <v>50</v>
      </c>
      <c r="C416" s="32" t="s">
        <v>106</v>
      </c>
      <c r="D416" s="54" t="str">
        <f t="shared" si="37"/>
        <v>北海道七飯養護学校おしま学園分校重複障害学級</v>
      </c>
      <c r="E416" s="55">
        <v>3</v>
      </c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</row>
    <row r="417" spans="1:64" ht="9.75" customHeight="1">
      <c r="A417" s="8"/>
      <c r="B417" s="53"/>
      <c r="C417" s="32"/>
      <c r="D417" s="54"/>
      <c r="E417" s="55"/>
      <c r="F417" s="8"/>
      <c r="G417" s="8"/>
      <c r="H417" s="20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</row>
    <row r="418" spans="1:64" ht="9.75" customHeight="1">
      <c r="A418" s="8"/>
      <c r="B418" s="53"/>
      <c r="C418" s="32"/>
      <c r="D418" s="54"/>
      <c r="E418" s="55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</row>
    <row r="419" spans="1:64" ht="9.75" customHeight="1">
      <c r="A419" s="8"/>
      <c r="B419" s="53"/>
      <c r="C419" s="32"/>
      <c r="D419" s="54"/>
      <c r="E419" s="55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</row>
    <row r="420" spans="1:64" ht="9.75" customHeight="1">
      <c r="A420" s="8"/>
      <c r="B420" s="53"/>
      <c r="C420" s="32"/>
      <c r="D420" s="54"/>
      <c r="E420" s="55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</row>
    <row r="421" spans="1:64" ht="9.75" customHeight="1">
      <c r="A421" s="8"/>
      <c r="B421" s="53"/>
      <c r="C421" s="32"/>
      <c r="D421" s="54"/>
      <c r="E421" s="55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</row>
    <row r="422" spans="1:64" ht="9.75" customHeight="1">
      <c r="A422" s="8"/>
      <c r="B422" s="66" t="s">
        <v>50</v>
      </c>
      <c r="C422" s="38" t="s">
        <v>161</v>
      </c>
      <c r="D422" s="61" t="s">
        <v>206</v>
      </c>
      <c r="E422" s="67">
        <f>SUM(E415:E416)</f>
        <v>11</v>
      </c>
      <c r="F422" s="8" t="s">
        <v>197</v>
      </c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</row>
    <row r="423" spans="1:64" ht="9.75" customHeight="1">
      <c r="A423" s="8"/>
      <c r="B423" s="53"/>
      <c r="C423" s="31" t="s">
        <v>37</v>
      </c>
      <c r="D423" s="58"/>
      <c r="E423" s="55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</row>
    <row r="424" spans="1:64" ht="9.75" customHeight="1">
      <c r="A424" s="8"/>
      <c r="B424" s="53" t="s">
        <v>37</v>
      </c>
      <c r="C424" s="32" t="s">
        <v>107</v>
      </c>
      <c r="D424" s="54" t="str">
        <f t="shared" ref="D424:D425" si="38">B424&amp;C424</f>
        <v>北海道鷹栖養護学校普通学級</v>
      </c>
      <c r="E424" s="55">
        <v>16</v>
      </c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</row>
    <row r="425" spans="1:64" ht="9.75" customHeight="1">
      <c r="A425" s="8"/>
      <c r="B425" s="53" t="s">
        <v>37</v>
      </c>
      <c r="C425" s="32" t="s">
        <v>106</v>
      </c>
      <c r="D425" s="54" t="str">
        <f t="shared" si="38"/>
        <v>北海道鷹栖養護学校重複障害学級</v>
      </c>
      <c r="E425" s="55">
        <v>6</v>
      </c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</row>
    <row r="426" spans="1:64" ht="9.75" customHeight="1">
      <c r="A426" s="8"/>
      <c r="B426" s="53"/>
      <c r="C426" s="32"/>
      <c r="D426" s="54"/>
      <c r="E426" s="55"/>
      <c r="F426" s="8"/>
      <c r="G426" s="8"/>
      <c r="H426" s="20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</row>
    <row r="427" spans="1:64" ht="9.75" customHeight="1">
      <c r="A427" s="8"/>
      <c r="B427" s="53"/>
      <c r="C427" s="32"/>
      <c r="D427" s="54"/>
      <c r="E427" s="55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</row>
    <row r="428" spans="1:64" ht="9.75" customHeight="1">
      <c r="A428" s="8"/>
      <c r="B428" s="53"/>
      <c r="C428" s="32"/>
      <c r="D428" s="54"/>
      <c r="E428" s="55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</row>
    <row r="429" spans="1:64" ht="9.75" customHeight="1">
      <c r="A429" s="8"/>
      <c r="B429" s="53"/>
      <c r="C429" s="32"/>
      <c r="D429" s="54"/>
      <c r="E429" s="55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</row>
    <row r="430" spans="1:64" ht="9.75" customHeight="1">
      <c r="A430" s="8"/>
      <c r="B430" s="53"/>
      <c r="C430" s="32"/>
      <c r="D430" s="54"/>
      <c r="E430" s="55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</row>
    <row r="431" spans="1:64" ht="9.75" customHeight="1">
      <c r="A431" s="8"/>
      <c r="B431" s="66" t="s">
        <v>37</v>
      </c>
      <c r="C431" s="38" t="s">
        <v>161</v>
      </c>
      <c r="D431" s="75" t="str">
        <f>B431&amp;C431</f>
        <v>北海道鷹栖養護学校計</v>
      </c>
      <c r="E431" s="67">
        <f>SUM(E424:E425)</f>
        <v>22</v>
      </c>
      <c r="F431" s="8" t="s">
        <v>197</v>
      </c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</row>
    <row r="432" spans="1:64" ht="9.75" customHeight="1">
      <c r="A432" s="8"/>
      <c r="B432" s="53"/>
      <c r="C432" s="31" t="s">
        <v>51</v>
      </c>
      <c r="D432" s="58"/>
      <c r="E432" s="55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</row>
    <row r="433" spans="1:64" ht="9.75" customHeight="1">
      <c r="A433" s="8"/>
      <c r="B433" s="53" t="s">
        <v>51</v>
      </c>
      <c r="C433" s="32" t="s">
        <v>107</v>
      </c>
      <c r="D433" s="54" t="str">
        <f t="shared" ref="D433:D435" si="39">B433&amp;C433</f>
        <v>北海道東川養護学校普通学級</v>
      </c>
      <c r="E433" s="55">
        <v>16</v>
      </c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</row>
    <row r="434" spans="1:64" ht="9.75" customHeight="1">
      <c r="A434" s="8"/>
      <c r="B434" s="53" t="s">
        <v>51</v>
      </c>
      <c r="C434" s="32" t="s">
        <v>106</v>
      </c>
      <c r="D434" s="54" t="str">
        <f t="shared" si="39"/>
        <v>北海道東川養護学校重複障害学級</v>
      </c>
      <c r="E434" s="55">
        <v>6</v>
      </c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</row>
    <row r="435" spans="1:64" ht="9.75" customHeight="1">
      <c r="A435" s="8"/>
      <c r="B435" s="53" t="s">
        <v>51</v>
      </c>
      <c r="C435" s="32" t="s">
        <v>115</v>
      </c>
      <c r="D435" s="54" t="str">
        <f t="shared" si="39"/>
        <v>北海道東川養護学校訪問教育学級</v>
      </c>
      <c r="E435" s="55">
        <v>3</v>
      </c>
      <c r="F435" s="8"/>
      <c r="G435" s="8"/>
      <c r="H435" s="20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</row>
    <row r="436" spans="1:64" ht="9.75" customHeight="1">
      <c r="A436" s="8"/>
      <c r="B436" s="53"/>
      <c r="C436" s="32"/>
      <c r="D436" s="54"/>
      <c r="E436" s="55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</row>
    <row r="437" spans="1:64" ht="9.75" customHeight="1">
      <c r="A437" s="8"/>
      <c r="B437" s="53"/>
      <c r="C437" s="32"/>
      <c r="D437" s="54"/>
      <c r="E437" s="55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</row>
    <row r="438" spans="1:64" ht="9.75" customHeight="1">
      <c r="A438" s="8"/>
      <c r="B438" s="53"/>
      <c r="C438" s="32"/>
      <c r="D438" s="54"/>
      <c r="E438" s="55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</row>
    <row r="439" spans="1:64" ht="9.75" customHeight="1">
      <c r="A439" s="8"/>
      <c r="B439" s="53"/>
      <c r="C439" s="32"/>
      <c r="D439" s="54"/>
      <c r="E439" s="55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</row>
    <row r="440" spans="1:64" ht="9.75" customHeight="1">
      <c r="A440" s="8"/>
      <c r="B440" s="66" t="s">
        <v>51</v>
      </c>
      <c r="C440" s="38" t="s">
        <v>161</v>
      </c>
      <c r="D440" s="75" t="str">
        <f>B440&amp;C440</f>
        <v>北海道東川養護学校計</v>
      </c>
      <c r="E440" s="67">
        <f>SUM(E433:E435)</f>
        <v>25</v>
      </c>
      <c r="F440" s="8" t="s">
        <v>197</v>
      </c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</row>
    <row r="441" spans="1:64" ht="9.75" customHeight="1">
      <c r="A441" s="8"/>
      <c r="B441" s="53"/>
      <c r="C441" s="31" t="s">
        <v>39</v>
      </c>
      <c r="D441" s="58"/>
      <c r="E441" s="55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</row>
    <row r="442" spans="1:64" ht="9.75" customHeight="1">
      <c r="A442" s="8"/>
      <c r="B442" s="53" t="s">
        <v>39</v>
      </c>
      <c r="C442" s="32" t="s">
        <v>107</v>
      </c>
      <c r="D442" s="54" t="str">
        <f t="shared" ref="D442:D444" si="40">B442&amp;C442</f>
        <v>北海道稚内養護学校普通学級</v>
      </c>
      <c r="E442" s="55">
        <v>8</v>
      </c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</row>
    <row r="443" spans="1:64" ht="9.75" customHeight="1">
      <c r="A443" s="8"/>
      <c r="B443" s="53" t="s">
        <v>39</v>
      </c>
      <c r="C443" s="32" t="s">
        <v>106</v>
      </c>
      <c r="D443" s="54" t="str">
        <f t="shared" si="40"/>
        <v>北海道稚内養護学校重複障害学級</v>
      </c>
      <c r="E443" s="55">
        <v>3</v>
      </c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</row>
    <row r="444" spans="1:64" ht="9.75" customHeight="1">
      <c r="A444" s="8"/>
      <c r="B444" s="53" t="s">
        <v>39</v>
      </c>
      <c r="C444" s="32" t="s">
        <v>115</v>
      </c>
      <c r="D444" s="54" t="str">
        <f t="shared" si="40"/>
        <v>北海道稚内養護学校訪問教育学級</v>
      </c>
      <c r="E444" s="55">
        <v>3</v>
      </c>
      <c r="F444" s="8"/>
      <c r="G444" s="8"/>
      <c r="H444" s="20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</row>
    <row r="445" spans="1:64" ht="9.75" customHeight="1">
      <c r="A445" s="8"/>
      <c r="B445" s="53"/>
      <c r="C445" s="32"/>
      <c r="D445" s="54"/>
      <c r="E445" s="55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</row>
    <row r="446" spans="1:64" ht="9.75" customHeight="1">
      <c r="A446" s="8"/>
      <c r="B446" s="53"/>
      <c r="C446" s="32"/>
      <c r="D446" s="54"/>
      <c r="E446" s="55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</row>
    <row r="447" spans="1:64" ht="9.75" customHeight="1">
      <c r="A447" s="8"/>
      <c r="B447" s="53"/>
      <c r="C447" s="32"/>
      <c r="D447" s="54"/>
      <c r="E447" s="55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</row>
    <row r="448" spans="1:64" ht="9.75" customHeight="1">
      <c r="A448" s="8"/>
      <c r="B448" s="53"/>
      <c r="C448" s="32"/>
      <c r="D448" s="54"/>
      <c r="E448" s="55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</row>
    <row r="449" spans="1:64" ht="9.75" customHeight="1">
      <c r="A449" s="8"/>
      <c r="B449" s="66" t="s">
        <v>39</v>
      </c>
      <c r="C449" s="38" t="s">
        <v>161</v>
      </c>
      <c r="D449" s="75" t="str">
        <f>B449&amp;C449</f>
        <v>北海道稚内養護学校計</v>
      </c>
      <c r="E449" s="67">
        <f>SUM(E442:E444)</f>
        <v>14</v>
      </c>
      <c r="F449" s="8" t="s">
        <v>197</v>
      </c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</row>
    <row r="450" spans="1:64" ht="9.75" customHeight="1">
      <c r="A450" s="8"/>
      <c r="B450" s="53"/>
      <c r="C450" s="31" t="s">
        <v>40</v>
      </c>
      <c r="D450" s="58"/>
      <c r="E450" s="55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</row>
    <row r="451" spans="1:64" ht="9.75" customHeight="1">
      <c r="A451" s="8"/>
      <c r="B451" s="53" t="s">
        <v>40</v>
      </c>
      <c r="C451" s="32" t="s">
        <v>107</v>
      </c>
      <c r="D451" s="54" t="str">
        <f t="shared" ref="D451:D453" si="41">B451&amp;C451</f>
        <v>北海道北見支援学校普通学級</v>
      </c>
      <c r="E451" s="55">
        <v>24</v>
      </c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</row>
    <row r="452" spans="1:64" ht="9.75" customHeight="1">
      <c r="A452" s="8"/>
      <c r="B452" s="53" t="s">
        <v>40</v>
      </c>
      <c r="C452" s="32" t="s">
        <v>106</v>
      </c>
      <c r="D452" s="54" t="str">
        <f t="shared" si="41"/>
        <v>北海道北見支援学校重複障害学級</v>
      </c>
      <c r="E452" s="55">
        <v>6</v>
      </c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</row>
    <row r="453" spans="1:64" ht="9.75" customHeight="1">
      <c r="A453" s="8"/>
      <c r="B453" s="53" t="s">
        <v>40</v>
      </c>
      <c r="C453" s="32" t="s">
        <v>115</v>
      </c>
      <c r="D453" s="54" t="str">
        <f t="shared" si="41"/>
        <v>北海道北見支援学校訪問教育学級</v>
      </c>
      <c r="E453" s="55">
        <v>3</v>
      </c>
      <c r="F453" s="8"/>
      <c r="G453" s="8"/>
      <c r="H453" s="20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</row>
    <row r="454" spans="1:64" ht="9.75" customHeight="1">
      <c r="A454" s="8"/>
      <c r="B454" s="53"/>
      <c r="C454" s="32"/>
      <c r="D454" s="54"/>
      <c r="E454" s="55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</row>
    <row r="455" spans="1:64" ht="9.75" customHeight="1">
      <c r="A455" s="8"/>
      <c r="B455" s="53"/>
      <c r="C455" s="32"/>
      <c r="D455" s="54"/>
      <c r="E455" s="55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</row>
    <row r="456" spans="1:64" ht="9.75" customHeight="1">
      <c r="A456" s="8"/>
      <c r="B456" s="53"/>
      <c r="C456" s="32"/>
      <c r="D456" s="54"/>
      <c r="E456" s="55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</row>
    <row r="457" spans="1:64" ht="9.75" customHeight="1">
      <c r="A457" s="8"/>
      <c r="B457" s="53"/>
      <c r="C457" s="32"/>
      <c r="D457" s="54"/>
      <c r="E457" s="55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</row>
    <row r="458" spans="1:64" ht="9.75" customHeight="1">
      <c r="A458" s="8"/>
      <c r="B458" s="66" t="s">
        <v>40</v>
      </c>
      <c r="C458" s="38" t="s">
        <v>161</v>
      </c>
      <c r="D458" s="75" t="str">
        <f>B458&amp;C458</f>
        <v>北海道北見支援学校計</v>
      </c>
      <c r="E458" s="67">
        <f>SUM(E451:E453)</f>
        <v>33</v>
      </c>
      <c r="F458" s="8" t="s">
        <v>197</v>
      </c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</row>
    <row r="459" spans="1:64" ht="9.75" customHeight="1">
      <c r="A459" s="8"/>
      <c r="B459" s="53"/>
      <c r="C459" s="31" t="s">
        <v>52</v>
      </c>
      <c r="D459" s="58"/>
      <c r="E459" s="55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</row>
    <row r="460" spans="1:64" ht="9.75" customHeight="1">
      <c r="A460" s="8"/>
      <c r="B460" s="53" t="s">
        <v>52</v>
      </c>
      <c r="C460" s="32" t="s">
        <v>107</v>
      </c>
      <c r="D460" s="54" t="str">
        <f t="shared" ref="D460:D462" si="42">B460&amp;C460</f>
        <v>北海道紋別養護学校普通学級</v>
      </c>
      <c r="E460" s="55">
        <v>8</v>
      </c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</row>
    <row r="461" spans="1:64" ht="9.75" customHeight="1">
      <c r="A461" s="8"/>
      <c r="B461" s="53" t="s">
        <v>52</v>
      </c>
      <c r="C461" s="32" t="s">
        <v>106</v>
      </c>
      <c r="D461" s="54" t="str">
        <f t="shared" si="42"/>
        <v>北海道紋別養護学校重複障害学級</v>
      </c>
      <c r="E461" s="55">
        <v>6</v>
      </c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</row>
    <row r="462" spans="1:64" ht="9.75" customHeight="1">
      <c r="A462" s="8"/>
      <c r="B462" s="53" t="s">
        <v>52</v>
      </c>
      <c r="C462" s="32" t="s">
        <v>115</v>
      </c>
      <c r="D462" s="54" t="str">
        <f t="shared" si="42"/>
        <v>北海道紋別養護学校訪問教育学級</v>
      </c>
      <c r="E462" s="55">
        <v>3</v>
      </c>
      <c r="F462" s="8"/>
      <c r="G462" s="8"/>
      <c r="H462" s="20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</row>
    <row r="463" spans="1:64" ht="9.75" customHeight="1">
      <c r="A463" s="8"/>
      <c r="B463" s="53"/>
      <c r="C463" s="32"/>
      <c r="D463" s="54"/>
      <c r="E463" s="55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</row>
    <row r="464" spans="1:64" ht="9.75" customHeight="1">
      <c r="A464" s="8"/>
      <c r="B464" s="53"/>
      <c r="C464" s="32"/>
      <c r="D464" s="54"/>
      <c r="E464" s="55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</row>
    <row r="465" spans="1:64" ht="9.75" customHeight="1">
      <c r="A465" s="8"/>
      <c r="B465" s="53"/>
      <c r="C465" s="32"/>
      <c r="D465" s="54"/>
      <c r="E465" s="55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</row>
    <row r="466" spans="1:64" ht="9.75" customHeight="1">
      <c r="A466" s="8"/>
      <c r="B466" s="53"/>
      <c r="C466" s="32"/>
      <c r="D466" s="54"/>
      <c r="E466" s="55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</row>
    <row r="467" spans="1:64" ht="9.75" customHeight="1">
      <c r="A467" s="8"/>
      <c r="B467" s="66" t="s">
        <v>52</v>
      </c>
      <c r="C467" s="38" t="s">
        <v>161</v>
      </c>
      <c r="D467" s="75" t="str">
        <f>B467&amp;C467</f>
        <v>北海道紋別養護学校計</v>
      </c>
      <c r="E467" s="67">
        <f>SUM(E460:E462)</f>
        <v>17</v>
      </c>
      <c r="F467" s="8" t="s">
        <v>197</v>
      </c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</row>
    <row r="468" spans="1:64" ht="9.75" customHeight="1">
      <c r="A468" s="8"/>
      <c r="B468" s="53"/>
      <c r="C468" s="31" t="s">
        <v>62</v>
      </c>
      <c r="D468" s="58"/>
      <c r="E468" s="55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</row>
    <row r="469" spans="1:64" ht="9.75" customHeight="1">
      <c r="A469" s="8"/>
      <c r="B469" s="53" t="s">
        <v>62</v>
      </c>
      <c r="C469" s="32" t="s">
        <v>107</v>
      </c>
      <c r="D469" s="54" t="str">
        <f t="shared" ref="D469:D470" si="43">B469&amp;C469</f>
        <v>北海道紋別養護学校ひまわり学園分校普通学級</v>
      </c>
      <c r="E469" s="55">
        <v>8</v>
      </c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</row>
    <row r="470" spans="1:64" ht="9.75" customHeight="1">
      <c r="A470" s="8"/>
      <c r="B470" s="53" t="s">
        <v>62</v>
      </c>
      <c r="C470" s="32" t="s">
        <v>106</v>
      </c>
      <c r="D470" s="54" t="str">
        <f t="shared" si="43"/>
        <v>北海道紋別養護学校ひまわり学園分校重複障害学級</v>
      </c>
      <c r="E470" s="55">
        <v>3</v>
      </c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</row>
    <row r="471" spans="1:64" ht="9.75" customHeight="1">
      <c r="A471" s="8"/>
      <c r="B471" s="53"/>
      <c r="C471" s="32"/>
      <c r="D471" s="54"/>
      <c r="E471" s="55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</row>
    <row r="472" spans="1:64" ht="9.75" customHeight="1">
      <c r="A472" s="8"/>
      <c r="B472" s="53"/>
      <c r="C472" s="32"/>
      <c r="D472" s="54"/>
      <c r="E472" s="55"/>
      <c r="F472" s="8"/>
      <c r="G472" s="8"/>
      <c r="H472" s="20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</row>
    <row r="473" spans="1:64" ht="9.75" customHeight="1">
      <c r="A473" s="8"/>
      <c r="B473" s="53"/>
      <c r="C473" s="32"/>
      <c r="D473" s="54"/>
      <c r="E473" s="55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</row>
    <row r="474" spans="1:64" ht="9.75" customHeight="1">
      <c r="A474" s="8"/>
      <c r="B474" s="53"/>
      <c r="C474" s="32"/>
      <c r="D474" s="54"/>
      <c r="E474" s="55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</row>
    <row r="475" spans="1:64" ht="9.75" customHeight="1">
      <c r="A475" s="8"/>
      <c r="B475" s="53"/>
      <c r="C475" s="32"/>
      <c r="D475" s="54"/>
      <c r="E475" s="55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</row>
    <row r="476" spans="1:64" ht="9.75" customHeight="1">
      <c r="A476" s="8"/>
      <c r="B476" s="66" t="s">
        <v>62</v>
      </c>
      <c r="C476" s="38" t="s">
        <v>161</v>
      </c>
      <c r="D476" s="75" t="str">
        <f>B476&amp;C476</f>
        <v>北海道紋別養護学校ひまわり学園分校計</v>
      </c>
      <c r="E476" s="67">
        <f>SUM(E469:E470)</f>
        <v>11</v>
      </c>
      <c r="F476" s="8" t="s">
        <v>197</v>
      </c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</row>
    <row r="477" spans="1:64" ht="9.75" customHeight="1">
      <c r="A477" s="8"/>
      <c r="B477" s="53"/>
      <c r="C477" s="31" t="s">
        <v>41</v>
      </c>
      <c r="D477" s="58"/>
      <c r="E477" s="55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</row>
    <row r="478" spans="1:64" ht="9.75" customHeight="1">
      <c r="A478" s="8"/>
      <c r="B478" s="53" t="s">
        <v>41</v>
      </c>
      <c r="C478" s="32" t="s">
        <v>107</v>
      </c>
      <c r="D478" s="54" t="str">
        <f t="shared" ref="D478:D480" si="44">B478&amp;C478</f>
        <v>北海道帯広養護学校普通学級</v>
      </c>
      <c r="E478" s="55">
        <v>24</v>
      </c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</row>
    <row r="479" spans="1:64" ht="9.75" customHeight="1">
      <c r="A479" s="8"/>
      <c r="B479" s="34" t="s">
        <v>41</v>
      </c>
      <c r="C479" s="34" t="s">
        <v>106</v>
      </c>
      <c r="D479" s="54" t="str">
        <f t="shared" si="44"/>
        <v>北海道帯広養護学校重複障害学級</v>
      </c>
      <c r="E479" s="55">
        <v>12</v>
      </c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</row>
    <row r="480" spans="1:64" ht="9.75" customHeight="1">
      <c r="A480" s="8"/>
      <c r="B480" s="33" t="s">
        <v>41</v>
      </c>
      <c r="C480" s="33" t="s">
        <v>115</v>
      </c>
      <c r="D480" s="54" t="str">
        <f t="shared" si="44"/>
        <v>北海道帯広養護学校訪問教育学級</v>
      </c>
      <c r="E480" s="55">
        <v>6</v>
      </c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</row>
    <row r="481" spans="1:64" ht="9.75" customHeight="1">
      <c r="A481" s="8"/>
      <c r="B481" s="33"/>
      <c r="C481" s="33"/>
      <c r="D481" s="54"/>
      <c r="E481" s="55"/>
      <c r="F481" s="8"/>
      <c r="G481" s="77">
        <v>1165</v>
      </c>
      <c r="H481" s="20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</row>
    <row r="482" spans="1:64" ht="9.75" customHeight="1">
      <c r="A482" s="8"/>
      <c r="B482" s="33"/>
      <c r="C482" s="33"/>
      <c r="D482" s="54"/>
      <c r="E482" s="55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</row>
    <row r="483" spans="1:64" ht="9.75" customHeight="1">
      <c r="A483" s="8"/>
      <c r="B483" s="33"/>
      <c r="C483" s="33"/>
      <c r="D483" s="54"/>
      <c r="E483" s="55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</row>
    <row r="484" spans="1:64" ht="9.75" customHeight="1">
      <c r="A484" s="8"/>
      <c r="B484" s="33"/>
      <c r="C484" s="33"/>
      <c r="D484" s="54"/>
      <c r="E484" s="55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</row>
    <row r="485" spans="1:64" ht="10.5" customHeight="1">
      <c r="A485" s="8"/>
      <c r="B485" s="66" t="s">
        <v>41</v>
      </c>
      <c r="C485" s="38" t="s">
        <v>161</v>
      </c>
      <c r="D485" s="75" t="str">
        <f>B485&amp;C485</f>
        <v>北海道帯広養護学校計</v>
      </c>
      <c r="E485" s="67">
        <f>SUM(E478:E480)</f>
        <v>42</v>
      </c>
      <c r="F485" s="8" t="s">
        <v>197</v>
      </c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</row>
    <row r="486" spans="1:64" ht="9.75" customHeight="1">
      <c r="A486" s="8"/>
      <c r="B486" s="53"/>
      <c r="C486" s="31" t="s">
        <v>54</v>
      </c>
      <c r="D486" s="58"/>
      <c r="E486" s="55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</row>
    <row r="487" spans="1:64" ht="9.75" customHeight="1">
      <c r="A487" s="8"/>
      <c r="B487" s="53" t="s">
        <v>54</v>
      </c>
      <c r="C487" s="32" t="s">
        <v>107</v>
      </c>
      <c r="D487" s="54" t="str">
        <f t="shared" ref="D487:D489" si="45">B487&amp;C487</f>
        <v>北海道釧路養護学校普通学級</v>
      </c>
      <c r="E487" s="33">
        <v>32</v>
      </c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</row>
    <row r="488" spans="1:64" ht="9.75" customHeight="1">
      <c r="A488" s="8"/>
      <c r="B488" s="53" t="s">
        <v>54</v>
      </c>
      <c r="C488" s="32" t="s">
        <v>106</v>
      </c>
      <c r="D488" s="54" t="str">
        <f t="shared" si="45"/>
        <v>北海道釧路養護学校重複障害学級</v>
      </c>
      <c r="E488" s="33">
        <v>6</v>
      </c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</row>
    <row r="489" spans="1:64" ht="9.75" customHeight="1">
      <c r="A489" s="8"/>
      <c r="B489" s="33" t="s">
        <v>54</v>
      </c>
      <c r="C489" s="33" t="s">
        <v>115</v>
      </c>
      <c r="D489" s="54" t="str">
        <f t="shared" si="45"/>
        <v>北海道釧路養護学校訪問教育学級</v>
      </c>
      <c r="E489" s="55">
        <v>3</v>
      </c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</row>
    <row r="490" spans="1:64" ht="9.75" customHeight="1">
      <c r="A490" s="8"/>
      <c r="B490" s="53"/>
      <c r="C490" s="32"/>
      <c r="D490" s="54"/>
      <c r="E490" s="33"/>
      <c r="F490" s="8"/>
      <c r="G490" s="8"/>
      <c r="H490" s="20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</row>
    <row r="491" spans="1:64" ht="9.75" customHeight="1">
      <c r="A491" s="8"/>
      <c r="B491" s="53"/>
      <c r="C491" s="32"/>
      <c r="D491" s="54"/>
      <c r="E491" s="3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</row>
    <row r="492" spans="1:64" ht="9.75" customHeight="1">
      <c r="A492" s="8"/>
      <c r="B492" s="53"/>
      <c r="C492" s="32"/>
      <c r="D492" s="54"/>
      <c r="E492" s="3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</row>
    <row r="493" spans="1:64" ht="9.75" customHeight="1">
      <c r="A493" s="8"/>
      <c r="B493" s="53"/>
      <c r="C493" s="32"/>
      <c r="D493" s="54"/>
      <c r="E493" s="3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</row>
    <row r="494" spans="1:64" ht="9.75" customHeight="1">
      <c r="A494" s="8"/>
      <c r="B494" s="66" t="s">
        <v>54</v>
      </c>
      <c r="C494" s="38" t="s">
        <v>161</v>
      </c>
      <c r="D494" s="75" t="str">
        <f>B494&amp;C494</f>
        <v>北海道釧路養護学校計</v>
      </c>
      <c r="E494" s="67">
        <f>SUM(E487:E489)</f>
        <v>41</v>
      </c>
      <c r="F494" s="8" t="s">
        <v>197</v>
      </c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</row>
    <row r="495" spans="1:64" ht="9.75" customHeight="1">
      <c r="A495" s="8"/>
      <c r="B495" s="53"/>
      <c r="C495" s="31" t="s">
        <v>55</v>
      </c>
      <c r="D495" s="58"/>
      <c r="E495" s="55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</row>
    <row r="496" spans="1:64" ht="9.75" customHeight="1">
      <c r="A496" s="8"/>
      <c r="B496" s="53" t="s">
        <v>55</v>
      </c>
      <c r="C496" s="32" t="s">
        <v>107</v>
      </c>
      <c r="D496" s="54" t="str">
        <f>B496&amp;C496</f>
        <v>北海道中標津支援学校普通科普通学級</v>
      </c>
      <c r="E496" s="33">
        <v>8</v>
      </c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</row>
    <row r="497" spans="1:64" ht="9.75" customHeight="1">
      <c r="A497" s="8"/>
      <c r="B497" s="53"/>
      <c r="C497" s="32"/>
      <c r="D497" s="54"/>
      <c r="E497" s="3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</row>
    <row r="498" spans="1:64" ht="9.75" customHeight="1">
      <c r="A498" s="8"/>
      <c r="B498" s="33"/>
      <c r="C498" s="33"/>
      <c r="D498" s="54"/>
      <c r="E498" s="55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</row>
    <row r="499" spans="1:64" ht="9.75" customHeight="1">
      <c r="A499" s="8"/>
      <c r="B499" s="53"/>
      <c r="C499" s="32"/>
      <c r="D499" s="54"/>
      <c r="E499" s="33"/>
      <c r="F499" s="8"/>
      <c r="G499" s="8"/>
      <c r="H499" s="20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</row>
    <row r="500" spans="1:64" ht="9.75" customHeight="1">
      <c r="A500" s="8"/>
      <c r="B500" s="53"/>
      <c r="C500" s="32"/>
      <c r="D500" s="54"/>
      <c r="E500" s="3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</row>
    <row r="501" spans="1:64" ht="9.75" customHeight="1">
      <c r="A501" s="8"/>
      <c r="B501" s="53"/>
      <c r="C501" s="32"/>
      <c r="D501" s="54"/>
      <c r="E501" s="3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</row>
    <row r="502" spans="1:64" ht="9.75" customHeight="1">
      <c r="A502" s="8"/>
      <c r="B502" s="53"/>
      <c r="C502" s="32"/>
      <c r="D502" s="54"/>
      <c r="E502" s="3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</row>
    <row r="503" spans="1:64" ht="9.75" customHeight="1">
      <c r="A503" s="8"/>
      <c r="B503" s="66" t="s">
        <v>55</v>
      </c>
      <c r="C503" s="38" t="s">
        <v>161</v>
      </c>
      <c r="D503" s="75" t="str">
        <f>B503&amp;C503</f>
        <v>北海道中標津支援学校普通科計</v>
      </c>
      <c r="E503" s="67">
        <f>SUM(E496:E498)</f>
        <v>8</v>
      </c>
      <c r="F503" s="8" t="s">
        <v>197</v>
      </c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</row>
    <row r="504" spans="1:64" ht="9.75" customHeight="1">
      <c r="A504" s="8"/>
      <c r="B504" s="63" t="s">
        <v>207</v>
      </c>
      <c r="C504" s="41"/>
      <c r="D504" s="64" t="s">
        <v>207</v>
      </c>
      <c r="E504" s="65">
        <f>SUMIF(F:F,"知併設",E:E)+SUMIF(F:F,"知高単",E:E)</f>
        <v>612</v>
      </c>
      <c r="F504" s="8" t="s">
        <v>161</v>
      </c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</row>
    <row r="505" spans="1:64" ht="9.75" customHeight="1">
      <c r="A505" s="8"/>
      <c r="B505" s="53"/>
      <c r="C505" s="31" t="s">
        <v>84</v>
      </c>
      <c r="D505" s="58"/>
      <c r="E505" s="55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</row>
    <row r="506" spans="1:64" ht="9.75" customHeight="1">
      <c r="A506" s="8"/>
      <c r="B506" s="53" t="s">
        <v>84</v>
      </c>
      <c r="C506" s="32" t="s">
        <v>95</v>
      </c>
      <c r="D506" s="54" t="str">
        <f t="shared" ref="D506:D509" si="46">B506&amp;C506</f>
        <v>北海道岩見沢高等養護学校普通科</v>
      </c>
      <c r="E506" s="55">
        <v>16</v>
      </c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</row>
    <row r="507" spans="1:64" ht="9.75" customHeight="1">
      <c r="A507" s="8"/>
      <c r="B507" s="53" t="s">
        <v>84</v>
      </c>
      <c r="C507" s="32" t="s">
        <v>114</v>
      </c>
      <c r="D507" s="78" t="str">
        <f t="shared" si="46"/>
        <v>北海道岩見沢高等養護学校工業科</v>
      </c>
      <c r="E507" s="79">
        <v>16</v>
      </c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</row>
    <row r="508" spans="1:64" ht="9.75" customHeight="1">
      <c r="A508" s="8"/>
      <c r="B508" s="53" t="s">
        <v>84</v>
      </c>
      <c r="C508" s="32" t="s">
        <v>120</v>
      </c>
      <c r="D508" s="78" t="str">
        <f t="shared" si="46"/>
        <v>北海道岩見沢高等養護学校商業科</v>
      </c>
      <c r="E508" s="79">
        <v>0</v>
      </c>
      <c r="F508" s="8"/>
      <c r="G508" s="8"/>
      <c r="H508" s="20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</row>
    <row r="509" spans="1:64" ht="9.75" customHeight="1">
      <c r="A509" s="8"/>
      <c r="B509" s="53" t="s">
        <v>84</v>
      </c>
      <c r="C509" s="32" t="s">
        <v>126</v>
      </c>
      <c r="D509" s="78" t="str">
        <f t="shared" si="46"/>
        <v>北海道岩見沢高等養護学校生活科学科</v>
      </c>
      <c r="E509" s="79">
        <v>0</v>
      </c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</row>
    <row r="510" spans="1:64" ht="9.75" customHeight="1">
      <c r="A510" s="8"/>
      <c r="B510" s="53"/>
      <c r="C510" s="32"/>
      <c r="D510" s="54"/>
      <c r="E510" s="55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</row>
    <row r="511" spans="1:64" ht="9.75" customHeight="1">
      <c r="A511" s="8"/>
      <c r="B511" s="53"/>
      <c r="C511" s="32"/>
      <c r="D511" s="54"/>
      <c r="E511" s="55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</row>
    <row r="512" spans="1:64" ht="9.75" customHeight="1">
      <c r="A512" s="8"/>
      <c r="B512" s="53"/>
      <c r="C512" s="32"/>
      <c r="D512" s="54"/>
      <c r="E512" s="55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</row>
    <row r="513" spans="1:64" ht="9.75" customHeight="1">
      <c r="A513" s="8"/>
      <c r="B513" s="66" t="s">
        <v>84</v>
      </c>
      <c r="C513" s="38" t="s">
        <v>161</v>
      </c>
      <c r="D513" s="75" t="str">
        <f>B513&amp;C513</f>
        <v>北海道岩見沢高等養護学校計</v>
      </c>
      <c r="E513" s="67">
        <f>SUM(E506:E509)</f>
        <v>32</v>
      </c>
      <c r="F513" s="8" t="s">
        <v>208</v>
      </c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</row>
    <row r="514" spans="1:64" ht="9.75" customHeight="1">
      <c r="A514" s="8"/>
      <c r="B514" s="53"/>
      <c r="C514" s="31" t="s">
        <v>85</v>
      </c>
      <c r="D514" s="58"/>
      <c r="E514" s="55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</row>
    <row r="515" spans="1:64" ht="9.75" customHeight="1">
      <c r="A515" s="8"/>
      <c r="B515" s="53" t="s">
        <v>85</v>
      </c>
      <c r="C515" s="32" t="s">
        <v>106</v>
      </c>
      <c r="D515" s="54" t="str">
        <f t="shared" ref="D515:D516" si="47">B515&amp;C515</f>
        <v>北海道真駒内養護学校重複障害学級</v>
      </c>
      <c r="E515" s="55">
        <v>15</v>
      </c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</row>
    <row r="516" spans="1:64" ht="9.75" customHeight="1">
      <c r="A516" s="8"/>
      <c r="B516" s="53" t="s">
        <v>85</v>
      </c>
      <c r="C516" s="32" t="s">
        <v>115</v>
      </c>
      <c r="D516" s="54" t="str">
        <f t="shared" si="47"/>
        <v>北海道真駒内養護学校訪問教育学級</v>
      </c>
      <c r="E516" s="55">
        <v>6</v>
      </c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</row>
    <row r="517" spans="1:64" ht="9.75" customHeight="1">
      <c r="A517" s="8"/>
      <c r="B517" s="53"/>
      <c r="C517" s="32"/>
      <c r="D517" s="54"/>
      <c r="E517" s="55"/>
      <c r="F517" s="8"/>
      <c r="G517" s="8"/>
      <c r="H517" s="20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</row>
    <row r="518" spans="1:64" ht="9.75" customHeight="1">
      <c r="A518" s="8"/>
      <c r="B518" s="53"/>
      <c r="C518" s="32"/>
      <c r="D518" s="54"/>
      <c r="E518" s="55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</row>
    <row r="519" spans="1:64" ht="9.75" customHeight="1">
      <c r="A519" s="8"/>
      <c r="B519" s="53"/>
      <c r="C519" s="32"/>
      <c r="D519" s="54"/>
      <c r="E519" s="55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</row>
    <row r="520" spans="1:64" ht="9.75" customHeight="1">
      <c r="A520" s="8"/>
      <c r="B520" s="53"/>
      <c r="C520" s="32"/>
      <c r="D520" s="54"/>
      <c r="E520" s="55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</row>
    <row r="521" spans="1:64" ht="9.75" customHeight="1">
      <c r="A521" s="8"/>
      <c r="B521" s="53"/>
      <c r="C521" s="32"/>
      <c r="D521" s="54"/>
      <c r="E521" s="55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</row>
    <row r="522" spans="1:64" ht="9.75" customHeight="1">
      <c r="A522" s="8"/>
      <c r="B522" s="66" t="s">
        <v>85</v>
      </c>
      <c r="C522" s="38" t="s">
        <v>161</v>
      </c>
      <c r="D522" s="75" t="str">
        <f>B522&amp;C522</f>
        <v>北海道真駒内養護学校計</v>
      </c>
      <c r="E522" s="67">
        <f>SUM(E515:E516)</f>
        <v>21</v>
      </c>
      <c r="F522" s="8" t="s">
        <v>208</v>
      </c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</row>
    <row r="523" spans="1:64" ht="9.75" customHeight="1">
      <c r="A523" s="8"/>
      <c r="B523" s="53"/>
      <c r="C523" s="31" t="s">
        <v>86</v>
      </c>
      <c r="D523" s="58"/>
      <c r="E523" s="55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</row>
    <row r="524" spans="1:64" ht="9.75" customHeight="1">
      <c r="A524" s="8"/>
      <c r="B524" s="53" t="s">
        <v>86</v>
      </c>
      <c r="C524" s="32" t="s">
        <v>108</v>
      </c>
      <c r="D524" s="54" t="str">
        <f t="shared" ref="D524:D527" si="48">B524&amp;C524</f>
        <v>北海道手稲養護学校普通科(肢体・重複)</v>
      </c>
      <c r="E524" s="55">
        <v>6</v>
      </c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</row>
    <row r="525" spans="1:64" ht="9.75" customHeight="1">
      <c r="A525" s="8"/>
      <c r="B525" s="53" t="s">
        <v>86</v>
      </c>
      <c r="C525" s="32" t="s">
        <v>115</v>
      </c>
      <c r="D525" s="54" t="str">
        <f t="shared" si="48"/>
        <v>北海道手稲養護学校訪問教育学級</v>
      </c>
      <c r="E525" s="55">
        <v>3</v>
      </c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</row>
    <row r="526" spans="1:64" ht="9.75" customHeight="1">
      <c r="A526" s="8"/>
      <c r="B526" s="33" t="s">
        <v>86</v>
      </c>
      <c r="C526" s="33" t="s">
        <v>209</v>
      </c>
      <c r="D526" s="54" t="str">
        <f t="shared" si="48"/>
        <v>北海道手稲養護学校普通科(病弱・普通)</v>
      </c>
      <c r="E526" s="55">
        <v>8</v>
      </c>
      <c r="F526" s="8"/>
      <c r="G526" s="8"/>
      <c r="H526" s="20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</row>
    <row r="527" spans="1:64" ht="9.75" customHeight="1">
      <c r="A527" s="8"/>
      <c r="B527" s="33" t="s">
        <v>86</v>
      </c>
      <c r="C527" s="33" t="s">
        <v>121</v>
      </c>
      <c r="D527" s="54" t="str">
        <f t="shared" si="48"/>
        <v>北海道手稲養護学校普通科(病弱・重複)</v>
      </c>
      <c r="E527" s="55">
        <v>3</v>
      </c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</row>
    <row r="528" spans="1:64" ht="9.75" customHeight="1">
      <c r="A528" s="8"/>
      <c r="B528" s="33"/>
      <c r="C528" s="33"/>
      <c r="D528" s="54"/>
      <c r="E528" s="55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</row>
    <row r="529" spans="1:64" ht="9.75" customHeight="1">
      <c r="A529" s="8"/>
      <c r="B529" s="33"/>
      <c r="C529" s="33"/>
      <c r="D529" s="54"/>
      <c r="E529" s="55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</row>
    <row r="530" spans="1:64" ht="9.75" customHeight="1">
      <c r="A530" s="8"/>
      <c r="B530" s="33"/>
      <c r="C530" s="33"/>
      <c r="D530" s="54"/>
      <c r="E530" s="55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</row>
    <row r="531" spans="1:64" ht="9.75" customHeight="1">
      <c r="A531" s="8"/>
      <c r="B531" s="66" t="s">
        <v>86</v>
      </c>
      <c r="C531" s="38" t="s">
        <v>161</v>
      </c>
      <c r="D531" s="75" t="str">
        <f>B531&amp;C531</f>
        <v>北海道手稲養護学校計</v>
      </c>
      <c r="E531" s="67">
        <f>SUM(E524:E525)</f>
        <v>9</v>
      </c>
      <c r="F531" s="8" t="s">
        <v>208</v>
      </c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</row>
    <row r="532" spans="1:64" ht="9.75" customHeight="1">
      <c r="A532" s="8"/>
      <c r="B532" s="53"/>
      <c r="C532" s="31" t="s">
        <v>87</v>
      </c>
      <c r="D532" s="58"/>
      <c r="E532" s="55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</row>
    <row r="533" spans="1:64" ht="9.75" customHeight="1">
      <c r="A533" s="8"/>
      <c r="B533" s="53" t="s">
        <v>87</v>
      </c>
      <c r="C533" s="32" t="s">
        <v>106</v>
      </c>
      <c r="D533" s="54" t="str">
        <f t="shared" ref="D533:D534" si="49">B533&amp;C533</f>
        <v>北海道拓北養護学校重複障害学級</v>
      </c>
      <c r="E533" s="55">
        <v>15</v>
      </c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</row>
    <row r="534" spans="1:64" ht="9.75" customHeight="1">
      <c r="A534" s="8"/>
      <c r="B534" s="53" t="s">
        <v>87</v>
      </c>
      <c r="C534" s="32" t="s">
        <v>115</v>
      </c>
      <c r="D534" s="54" t="str">
        <f t="shared" si="49"/>
        <v>北海道拓北養護学校訪問教育学級</v>
      </c>
      <c r="E534" s="55">
        <v>3</v>
      </c>
      <c r="F534" s="8"/>
      <c r="G534" s="8"/>
      <c r="H534" s="20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</row>
    <row r="535" spans="1:64" ht="9.75" customHeight="1">
      <c r="A535" s="8"/>
      <c r="B535" s="53"/>
      <c r="C535" s="32"/>
      <c r="D535" s="54"/>
      <c r="E535" s="55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</row>
    <row r="536" spans="1:64" ht="9.75" customHeight="1">
      <c r="A536" s="8"/>
      <c r="B536" s="53"/>
      <c r="C536" s="32"/>
      <c r="D536" s="54"/>
      <c r="E536" s="55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</row>
    <row r="537" spans="1:64" ht="9.75" customHeight="1">
      <c r="A537" s="8"/>
      <c r="B537" s="53"/>
      <c r="C537" s="32"/>
      <c r="D537" s="54"/>
      <c r="E537" s="55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</row>
    <row r="538" spans="1:64" ht="9.75" customHeight="1">
      <c r="A538" s="8"/>
      <c r="B538" s="53"/>
      <c r="C538" s="32"/>
      <c r="D538" s="54"/>
      <c r="E538" s="55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</row>
    <row r="539" spans="1:64" ht="9.75" customHeight="1">
      <c r="A539" s="8"/>
      <c r="B539" s="53"/>
      <c r="C539" s="32"/>
      <c r="D539" s="54"/>
      <c r="E539" s="55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</row>
    <row r="540" spans="1:64" ht="9.75" customHeight="1">
      <c r="A540" s="8"/>
      <c r="B540" s="66" t="s">
        <v>87</v>
      </c>
      <c r="C540" s="38" t="s">
        <v>161</v>
      </c>
      <c r="D540" s="75" t="str">
        <f>B540&amp;C540</f>
        <v>北海道拓北養護学校計</v>
      </c>
      <c r="E540" s="67">
        <f>SUM(E533:E534)</f>
        <v>18</v>
      </c>
      <c r="F540" s="8" t="s">
        <v>208</v>
      </c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</row>
    <row r="541" spans="1:64" ht="9.75" customHeight="1">
      <c r="A541" s="8"/>
      <c r="B541" s="53"/>
      <c r="C541" s="31" t="s">
        <v>88</v>
      </c>
      <c r="D541" s="58"/>
      <c r="E541" s="55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</row>
    <row r="542" spans="1:64" ht="9.75" customHeight="1">
      <c r="A542" s="8"/>
      <c r="B542" s="53" t="s">
        <v>88</v>
      </c>
      <c r="C542" s="32" t="s">
        <v>106</v>
      </c>
      <c r="D542" s="54" t="str">
        <f t="shared" ref="D542:D543" si="50">B542&amp;C542</f>
        <v>北海道函館養護学校重複障害学級</v>
      </c>
      <c r="E542" s="55">
        <v>3</v>
      </c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</row>
    <row r="543" spans="1:64" ht="9.75" customHeight="1">
      <c r="A543" s="8"/>
      <c r="B543" s="53" t="s">
        <v>88</v>
      </c>
      <c r="C543" s="32" t="s">
        <v>115</v>
      </c>
      <c r="D543" s="54" t="str">
        <f t="shared" si="50"/>
        <v>北海道函館養護学校訪問教育学級</v>
      </c>
      <c r="E543" s="55">
        <v>3</v>
      </c>
      <c r="F543" s="8"/>
      <c r="G543" s="8"/>
      <c r="H543" s="20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</row>
    <row r="544" spans="1:64" ht="9.75" customHeight="1">
      <c r="A544" s="8"/>
      <c r="B544" s="53"/>
      <c r="C544" s="32"/>
      <c r="D544" s="54"/>
      <c r="E544" s="55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</row>
    <row r="545" spans="1:64" ht="9.75" customHeight="1">
      <c r="A545" s="8"/>
      <c r="B545" s="53"/>
      <c r="C545" s="32"/>
      <c r="D545" s="54"/>
      <c r="E545" s="55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</row>
    <row r="546" spans="1:64" ht="9.75" customHeight="1">
      <c r="A546" s="8"/>
      <c r="B546" s="53"/>
      <c r="C546" s="32"/>
      <c r="D546" s="54"/>
      <c r="E546" s="55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</row>
    <row r="547" spans="1:64" ht="9.75" customHeight="1">
      <c r="A547" s="8"/>
      <c r="B547" s="53"/>
      <c r="C547" s="32"/>
      <c r="D547" s="54"/>
      <c r="E547" s="55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</row>
    <row r="548" spans="1:64" ht="9.75" customHeight="1">
      <c r="A548" s="8"/>
      <c r="B548" s="53"/>
      <c r="C548" s="32"/>
      <c r="D548" s="54"/>
      <c r="E548" s="55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</row>
    <row r="549" spans="1:64" ht="9.75" customHeight="1">
      <c r="A549" s="8"/>
      <c r="B549" s="66" t="s">
        <v>88</v>
      </c>
      <c r="C549" s="38" t="s">
        <v>161</v>
      </c>
      <c r="D549" s="75" t="str">
        <f>B549&amp;C549</f>
        <v>北海道函館養護学校計</v>
      </c>
      <c r="E549" s="67">
        <f>SUM(E542:E543)</f>
        <v>6</v>
      </c>
      <c r="F549" s="8" t="s">
        <v>208</v>
      </c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</row>
    <row r="550" spans="1:64" ht="9.75" customHeight="1">
      <c r="A550" s="8"/>
      <c r="B550" s="53"/>
      <c r="C550" s="31" t="s">
        <v>89</v>
      </c>
      <c r="D550" s="58"/>
      <c r="E550" s="55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</row>
    <row r="551" spans="1:64" ht="9.75" customHeight="1">
      <c r="A551" s="8"/>
      <c r="B551" s="53" t="s">
        <v>89</v>
      </c>
      <c r="C551" s="32" t="s">
        <v>106</v>
      </c>
      <c r="D551" s="54" t="str">
        <f t="shared" ref="D551:D552" si="51">B551&amp;C551</f>
        <v>北海道旭川養護学校重複障害学級</v>
      </c>
      <c r="E551" s="55">
        <v>6</v>
      </c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</row>
    <row r="552" spans="1:64" ht="9.75" customHeight="1">
      <c r="A552" s="8"/>
      <c r="B552" s="53" t="s">
        <v>89</v>
      </c>
      <c r="C552" s="32" t="s">
        <v>115</v>
      </c>
      <c r="D552" s="54" t="str">
        <f t="shared" si="51"/>
        <v>北海道旭川養護学校訪問教育学級</v>
      </c>
      <c r="E552" s="55">
        <v>12</v>
      </c>
      <c r="F552" s="8"/>
      <c r="G552" s="8"/>
      <c r="H552" s="20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</row>
    <row r="553" spans="1:64" ht="9.75" customHeight="1">
      <c r="A553" s="8"/>
      <c r="B553" s="53"/>
      <c r="C553" s="32"/>
      <c r="D553" s="54"/>
      <c r="E553" s="55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</row>
    <row r="554" spans="1:64" ht="9.75" customHeight="1">
      <c r="A554" s="8"/>
      <c r="B554" s="53"/>
      <c r="C554" s="32"/>
      <c r="D554" s="54"/>
      <c r="E554" s="55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</row>
    <row r="555" spans="1:64" ht="9.75" customHeight="1">
      <c r="A555" s="8"/>
      <c r="B555" s="53"/>
      <c r="C555" s="32"/>
      <c r="D555" s="54"/>
      <c r="E555" s="55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</row>
    <row r="556" spans="1:64" ht="9.75" customHeight="1">
      <c r="A556" s="8"/>
      <c r="B556" s="53"/>
      <c r="C556" s="32"/>
      <c r="D556" s="54"/>
      <c r="E556" s="55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</row>
    <row r="557" spans="1:64" ht="9.75" customHeight="1">
      <c r="A557" s="8"/>
      <c r="B557" s="66" t="s">
        <v>89</v>
      </c>
      <c r="C557" s="38" t="s">
        <v>161</v>
      </c>
      <c r="D557" s="75" t="str">
        <f>B557&amp;C557</f>
        <v>北海道旭川養護学校計</v>
      </c>
      <c r="E557" s="67">
        <f>SUM(E551:E552)</f>
        <v>18</v>
      </c>
      <c r="F557" s="8" t="s">
        <v>208</v>
      </c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</row>
    <row r="558" spans="1:64" ht="9.75" customHeight="1">
      <c r="A558" s="8"/>
      <c r="B558" s="53"/>
      <c r="C558" s="31" t="s">
        <v>90</v>
      </c>
      <c r="D558" s="58"/>
      <c r="E558" s="55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  <c r="AN558" s="8"/>
      <c r="AO558" s="8"/>
      <c r="AP558" s="8"/>
      <c r="AQ558" s="8"/>
      <c r="AR558" s="8"/>
      <c r="AS558" s="8"/>
      <c r="AT558" s="8"/>
      <c r="AU558" s="8"/>
      <c r="AV558" s="8"/>
      <c r="AW558" s="8"/>
      <c r="AX558" s="8"/>
      <c r="AY558" s="8"/>
      <c r="AZ558" s="8"/>
      <c r="BA558" s="8"/>
      <c r="BB558" s="8"/>
      <c r="BC558" s="8"/>
      <c r="BD558" s="8"/>
      <c r="BE558" s="8"/>
      <c r="BF558" s="8"/>
      <c r="BG558" s="8"/>
      <c r="BH558" s="8"/>
      <c r="BI558" s="8"/>
      <c r="BJ558" s="8"/>
      <c r="BK558" s="8"/>
      <c r="BL558" s="8"/>
    </row>
    <row r="559" spans="1:64" ht="9.75" customHeight="1">
      <c r="A559" s="8"/>
      <c r="B559" s="53" t="s">
        <v>90</v>
      </c>
      <c r="C559" s="32" t="s">
        <v>106</v>
      </c>
      <c r="D559" s="54" t="str">
        <f t="shared" ref="D559:D560" si="52">B559&amp;C559</f>
        <v>北海道網走養護学校重複障害学級</v>
      </c>
      <c r="E559" s="55">
        <v>9</v>
      </c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  <c r="AN559" s="8"/>
      <c r="AO559" s="8"/>
      <c r="AP559" s="8"/>
      <c r="AQ559" s="8"/>
      <c r="AR559" s="8"/>
      <c r="AS559" s="8"/>
      <c r="AT559" s="8"/>
      <c r="AU559" s="8"/>
      <c r="AV559" s="8"/>
      <c r="AW559" s="8"/>
      <c r="AX559" s="8"/>
      <c r="AY559" s="8"/>
      <c r="AZ559" s="8"/>
      <c r="BA559" s="8"/>
      <c r="BB559" s="8"/>
      <c r="BC559" s="8"/>
      <c r="BD559" s="8"/>
      <c r="BE559" s="8"/>
      <c r="BF559" s="8"/>
      <c r="BG559" s="8"/>
      <c r="BH559" s="8"/>
      <c r="BI559" s="8"/>
      <c r="BJ559" s="8"/>
      <c r="BK559" s="8"/>
      <c r="BL559" s="8"/>
    </row>
    <row r="560" spans="1:64" ht="9.75" customHeight="1">
      <c r="A560" s="8"/>
      <c r="B560" s="33" t="s">
        <v>90</v>
      </c>
      <c r="C560" s="33" t="s">
        <v>115</v>
      </c>
      <c r="D560" s="54" t="str">
        <f t="shared" si="52"/>
        <v>北海道網走養護学校訪問教育学級</v>
      </c>
      <c r="E560" s="55">
        <v>9</v>
      </c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  <c r="AN560" s="8"/>
      <c r="AO560" s="8"/>
      <c r="AP560" s="8"/>
      <c r="AQ560" s="8"/>
      <c r="AR560" s="8"/>
      <c r="AS560" s="8"/>
      <c r="AT560" s="8"/>
      <c r="AU560" s="8"/>
      <c r="AV560" s="8"/>
      <c r="AW560" s="8"/>
      <c r="AX560" s="8"/>
      <c r="AY560" s="8"/>
      <c r="AZ560" s="8"/>
      <c r="BA560" s="8"/>
      <c r="BB560" s="8"/>
      <c r="BC560" s="8"/>
      <c r="BD560" s="8"/>
      <c r="BE560" s="8"/>
      <c r="BF560" s="8"/>
      <c r="BG560" s="8"/>
      <c r="BH560" s="8"/>
      <c r="BI560" s="8"/>
      <c r="BJ560" s="8"/>
      <c r="BK560" s="8"/>
      <c r="BL560" s="8"/>
    </row>
    <row r="561" spans="1:64" ht="9.75" customHeight="1">
      <c r="A561" s="8"/>
      <c r="B561" s="33"/>
      <c r="C561" s="33"/>
      <c r="D561" s="54"/>
      <c r="E561" s="55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  <c r="AN561" s="8"/>
      <c r="AO561" s="8"/>
      <c r="AP561" s="8"/>
      <c r="AQ561" s="8"/>
      <c r="AR561" s="8"/>
      <c r="AS561" s="8"/>
      <c r="AT561" s="8"/>
      <c r="AU561" s="8"/>
      <c r="AV561" s="8"/>
      <c r="AW561" s="8"/>
      <c r="AX561" s="8"/>
      <c r="AY561" s="8"/>
      <c r="AZ561" s="8"/>
      <c r="BA561" s="8"/>
      <c r="BB561" s="8"/>
      <c r="BC561" s="8"/>
      <c r="BD561" s="8"/>
      <c r="BE561" s="8"/>
      <c r="BF561" s="8"/>
      <c r="BG561" s="8"/>
      <c r="BH561" s="8"/>
      <c r="BI561" s="8"/>
      <c r="BJ561" s="8"/>
      <c r="BK561" s="8"/>
      <c r="BL561" s="8"/>
    </row>
    <row r="562" spans="1:64" ht="9.75" customHeight="1">
      <c r="A562" s="8"/>
      <c r="B562" s="33"/>
      <c r="C562" s="33"/>
      <c r="D562" s="54"/>
      <c r="E562" s="55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  <c r="AN562" s="8"/>
      <c r="AO562" s="8"/>
      <c r="AP562" s="8"/>
      <c r="AQ562" s="8"/>
      <c r="AR562" s="8"/>
      <c r="AS562" s="8"/>
      <c r="AT562" s="8"/>
      <c r="AU562" s="8"/>
      <c r="AV562" s="8"/>
      <c r="AW562" s="8"/>
      <c r="AX562" s="8"/>
      <c r="AY562" s="8"/>
      <c r="AZ562" s="8"/>
      <c r="BA562" s="8"/>
      <c r="BB562" s="8"/>
      <c r="BC562" s="8"/>
      <c r="BD562" s="8"/>
      <c r="BE562" s="8"/>
      <c r="BF562" s="8"/>
      <c r="BG562" s="8"/>
      <c r="BH562" s="8"/>
      <c r="BI562" s="8"/>
      <c r="BJ562" s="8"/>
      <c r="BK562" s="8"/>
      <c r="BL562" s="8"/>
    </row>
    <row r="563" spans="1:64" ht="9.75" customHeight="1">
      <c r="A563" s="8"/>
      <c r="B563" s="33"/>
      <c r="C563" s="33"/>
      <c r="D563" s="54"/>
      <c r="E563" s="55"/>
      <c r="F563" s="8"/>
      <c r="G563" s="8"/>
      <c r="H563" s="20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  <c r="AN563" s="8"/>
      <c r="AO563" s="8"/>
      <c r="AP563" s="8"/>
      <c r="AQ563" s="8"/>
      <c r="AR563" s="8"/>
      <c r="AS563" s="8"/>
      <c r="AT563" s="8"/>
      <c r="AU563" s="8"/>
      <c r="AV563" s="8"/>
      <c r="AW563" s="8"/>
      <c r="AX563" s="8"/>
      <c r="AY563" s="8"/>
      <c r="AZ563" s="8"/>
      <c r="BA563" s="8"/>
      <c r="BB563" s="8"/>
      <c r="BC563" s="8"/>
      <c r="BD563" s="8"/>
      <c r="BE563" s="8"/>
      <c r="BF563" s="8"/>
      <c r="BG563" s="8"/>
      <c r="BH563" s="8"/>
      <c r="BI563" s="8"/>
      <c r="BJ563" s="8"/>
      <c r="BK563" s="8"/>
      <c r="BL563" s="8"/>
    </row>
    <row r="564" spans="1:64" ht="9.75" customHeight="1">
      <c r="A564" s="8"/>
      <c r="B564" s="33"/>
      <c r="C564" s="33"/>
      <c r="D564" s="54"/>
      <c r="E564" s="55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  <c r="AN564" s="8"/>
      <c r="AO564" s="8"/>
      <c r="AP564" s="8"/>
      <c r="AQ564" s="8"/>
      <c r="AR564" s="8"/>
      <c r="AS564" s="8"/>
      <c r="AT564" s="8"/>
      <c r="AU564" s="8"/>
      <c r="AV564" s="8"/>
      <c r="AW564" s="8"/>
      <c r="AX564" s="8"/>
      <c r="AY564" s="8"/>
      <c r="AZ564" s="8"/>
      <c r="BA564" s="8"/>
      <c r="BB564" s="8"/>
      <c r="BC564" s="8"/>
      <c r="BD564" s="8"/>
      <c r="BE564" s="8"/>
      <c r="BF564" s="8"/>
      <c r="BG564" s="8"/>
      <c r="BH564" s="8"/>
      <c r="BI564" s="8"/>
      <c r="BJ564" s="8"/>
      <c r="BK564" s="8"/>
      <c r="BL564" s="8"/>
    </row>
    <row r="565" spans="1:64" ht="9.75" customHeight="1">
      <c r="A565" s="8"/>
      <c r="B565" s="33"/>
      <c r="C565" s="33"/>
      <c r="D565" s="54"/>
      <c r="E565" s="55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  <c r="AN565" s="8"/>
      <c r="AO565" s="8"/>
      <c r="AP565" s="8"/>
      <c r="AQ565" s="8"/>
      <c r="AR565" s="8"/>
      <c r="AS565" s="8"/>
      <c r="AT565" s="8"/>
      <c r="AU565" s="8"/>
      <c r="AV565" s="8"/>
      <c r="AW565" s="8"/>
      <c r="AX565" s="8"/>
      <c r="AY565" s="8"/>
      <c r="AZ565" s="8"/>
      <c r="BA565" s="8"/>
      <c r="BB565" s="8"/>
      <c r="BC565" s="8"/>
      <c r="BD565" s="8"/>
      <c r="BE565" s="8"/>
      <c r="BF565" s="8"/>
      <c r="BG565" s="8"/>
      <c r="BH565" s="8"/>
      <c r="BI565" s="8"/>
      <c r="BJ565" s="8"/>
      <c r="BK565" s="8"/>
      <c r="BL565" s="8"/>
    </row>
    <row r="566" spans="1:64" ht="10.5" customHeight="1">
      <c r="A566" s="8"/>
      <c r="B566" s="66" t="s">
        <v>90</v>
      </c>
      <c r="C566" s="38" t="s">
        <v>161</v>
      </c>
      <c r="D566" s="75" t="str">
        <f>B566&amp;C566</f>
        <v>北海道網走養護学校計</v>
      </c>
      <c r="E566" s="67">
        <f>SUM(E559:E560)</f>
        <v>18</v>
      </c>
      <c r="F566" s="8" t="s">
        <v>208</v>
      </c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  <c r="AN566" s="8"/>
      <c r="AO566" s="8"/>
      <c r="AP566" s="8"/>
      <c r="AQ566" s="8"/>
      <c r="AR566" s="8"/>
      <c r="AS566" s="8"/>
      <c r="AT566" s="8"/>
      <c r="AU566" s="8"/>
      <c r="AV566" s="8"/>
      <c r="AW566" s="8"/>
      <c r="AX566" s="8"/>
      <c r="AY566" s="8"/>
      <c r="AZ566" s="8"/>
      <c r="BA566" s="8"/>
      <c r="BB566" s="8"/>
      <c r="BC566" s="8"/>
      <c r="BD566" s="8"/>
      <c r="BE566" s="8"/>
      <c r="BF566" s="8"/>
      <c r="BG566" s="8"/>
      <c r="BH566" s="8"/>
      <c r="BI566" s="8"/>
      <c r="BJ566" s="8"/>
      <c r="BK566" s="8"/>
      <c r="BL566" s="8"/>
    </row>
    <row r="567" spans="1:64" ht="9.75" customHeight="1">
      <c r="A567" s="8"/>
      <c r="B567" s="53"/>
      <c r="C567" s="31" t="s">
        <v>91</v>
      </c>
      <c r="D567" s="58"/>
      <c r="E567" s="55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  <c r="AN567" s="8"/>
      <c r="AO567" s="8"/>
      <c r="AP567" s="8"/>
      <c r="AQ567" s="8"/>
      <c r="AR567" s="8"/>
      <c r="AS567" s="8"/>
      <c r="AT567" s="8"/>
      <c r="AU567" s="8"/>
      <c r="AV567" s="8"/>
      <c r="AW567" s="8"/>
      <c r="AX567" s="8"/>
      <c r="AY567" s="8"/>
      <c r="AZ567" s="8"/>
      <c r="BA567" s="8"/>
      <c r="BB567" s="8"/>
      <c r="BC567" s="8"/>
      <c r="BD567" s="8"/>
      <c r="BE567" s="8"/>
      <c r="BF567" s="8"/>
      <c r="BG567" s="8"/>
      <c r="BH567" s="8"/>
      <c r="BI567" s="8"/>
      <c r="BJ567" s="8"/>
      <c r="BK567" s="8"/>
      <c r="BL567" s="8"/>
    </row>
    <row r="568" spans="1:64" ht="9.75" customHeight="1">
      <c r="A568" s="8"/>
      <c r="B568" s="53" t="s">
        <v>91</v>
      </c>
      <c r="C568" s="32" t="s">
        <v>106</v>
      </c>
      <c r="D568" s="54" t="str">
        <f>B568&amp;C568</f>
        <v>北海道白糠養護学校重複障害学級</v>
      </c>
      <c r="E568" s="55">
        <v>9</v>
      </c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  <c r="AN568" s="8"/>
      <c r="AO568" s="8"/>
      <c r="AP568" s="8"/>
      <c r="AQ568" s="8"/>
      <c r="AR568" s="8"/>
      <c r="AS568" s="8"/>
      <c r="AT568" s="8"/>
      <c r="AU568" s="8"/>
      <c r="AV568" s="8"/>
      <c r="AW568" s="8"/>
      <c r="AX568" s="8"/>
      <c r="AY568" s="8"/>
      <c r="AZ568" s="8"/>
      <c r="BA568" s="8"/>
      <c r="BB568" s="8"/>
      <c r="BC568" s="8"/>
      <c r="BD568" s="8"/>
      <c r="BE568" s="8"/>
      <c r="BF568" s="8"/>
      <c r="BG568" s="8"/>
      <c r="BH568" s="8"/>
      <c r="BI568" s="8"/>
      <c r="BJ568" s="8"/>
      <c r="BK568" s="8"/>
      <c r="BL568" s="8"/>
    </row>
    <row r="569" spans="1:64" ht="9.75" customHeight="1">
      <c r="A569" s="8"/>
      <c r="B569" s="53"/>
      <c r="C569" s="32"/>
      <c r="D569" s="54"/>
      <c r="E569" s="55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  <c r="AN569" s="8"/>
      <c r="AO569" s="8"/>
      <c r="AP569" s="8"/>
      <c r="AQ569" s="8"/>
      <c r="AR569" s="8"/>
      <c r="AS569" s="8"/>
      <c r="AT569" s="8"/>
      <c r="AU569" s="8"/>
      <c r="AV569" s="8"/>
      <c r="AW569" s="8"/>
      <c r="AX569" s="8"/>
      <c r="AY569" s="8"/>
      <c r="AZ569" s="8"/>
      <c r="BA569" s="8"/>
      <c r="BB569" s="8"/>
      <c r="BC569" s="8"/>
      <c r="BD569" s="8"/>
      <c r="BE569" s="8"/>
      <c r="BF569" s="8"/>
      <c r="BG569" s="8"/>
      <c r="BH569" s="8"/>
      <c r="BI569" s="8"/>
      <c r="BJ569" s="8"/>
      <c r="BK569" s="8"/>
      <c r="BL569" s="8"/>
    </row>
    <row r="570" spans="1:64" ht="9.75" customHeight="1">
      <c r="A570" s="8"/>
      <c r="B570" s="53"/>
      <c r="C570" s="32"/>
      <c r="D570" s="54"/>
      <c r="E570" s="55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  <c r="AN570" s="8"/>
      <c r="AO570" s="8"/>
      <c r="AP570" s="8"/>
      <c r="AQ570" s="8"/>
      <c r="AR570" s="8"/>
      <c r="AS570" s="8"/>
      <c r="AT570" s="8"/>
      <c r="AU570" s="8"/>
      <c r="AV570" s="8"/>
      <c r="AW570" s="8"/>
      <c r="AX570" s="8"/>
      <c r="AY570" s="8"/>
      <c r="AZ570" s="8"/>
      <c r="BA570" s="8"/>
      <c r="BB570" s="8"/>
      <c r="BC570" s="8"/>
      <c r="BD570" s="8"/>
      <c r="BE570" s="8"/>
      <c r="BF570" s="8"/>
      <c r="BG570" s="8"/>
      <c r="BH570" s="8"/>
      <c r="BI570" s="8"/>
      <c r="BJ570" s="8"/>
      <c r="BK570" s="8"/>
      <c r="BL570" s="8"/>
    </row>
    <row r="571" spans="1:64" ht="9.75" customHeight="1">
      <c r="A571" s="8"/>
      <c r="B571" s="53"/>
      <c r="C571" s="32"/>
      <c r="D571" s="54"/>
      <c r="E571" s="55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  <c r="AN571" s="8"/>
      <c r="AO571" s="8"/>
      <c r="AP571" s="8"/>
      <c r="AQ571" s="8"/>
      <c r="AR571" s="8"/>
      <c r="AS571" s="8"/>
      <c r="AT571" s="8"/>
      <c r="AU571" s="8"/>
      <c r="AV571" s="8"/>
      <c r="AW571" s="8"/>
      <c r="AX571" s="8"/>
      <c r="AY571" s="8"/>
      <c r="AZ571" s="8"/>
      <c r="BA571" s="8"/>
      <c r="BB571" s="8"/>
      <c r="BC571" s="8"/>
      <c r="BD571" s="8"/>
      <c r="BE571" s="8"/>
      <c r="BF571" s="8"/>
      <c r="BG571" s="8"/>
      <c r="BH571" s="8"/>
      <c r="BI571" s="8"/>
      <c r="BJ571" s="8"/>
      <c r="BK571" s="8"/>
      <c r="BL571" s="8"/>
    </row>
    <row r="572" spans="1:64" ht="9.75" customHeight="1">
      <c r="A572" s="8"/>
      <c r="B572" s="53"/>
      <c r="C572" s="32"/>
      <c r="D572" s="54"/>
      <c r="E572" s="55"/>
      <c r="F572" s="8"/>
      <c r="G572" s="8"/>
      <c r="H572" s="20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  <c r="AN572" s="8"/>
      <c r="AO572" s="8"/>
      <c r="AP572" s="8"/>
      <c r="AQ572" s="8"/>
      <c r="AR572" s="8"/>
      <c r="AS572" s="8"/>
      <c r="AT572" s="8"/>
      <c r="AU572" s="8"/>
      <c r="AV572" s="8"/>
      <c r="AW572" s="8"/>
      <c r="AX572" s="8"/>
      <c r="AY572" s="8"/>
      <c r="AZ572" s="8"/>
      <c r="BA572" s="8"/>
      <c r="BB572" s="8"/>
      <c r="BC572" s="8"/>
      <c r="BD572" s="8"/>
      <c r="BE572" s="8"/>
      <c r="BF572" s="8"/>
      <c r="BG572" s="8"/>
      <c r="BH572" s="8"/>
      <c r="BI572" s="8"/>
      <c r="BJ572" s="8"/>
      <c r="BK572" s="8"/>
      <c r="BL572" s="8"/>
    </row>
    <row r="573" spans="1:64" ht="9.75" customHeight="1">
      <c r="A573" s="8"/>
      <c r="B573" s="53"/>
      <c r="C573" s="32"/>
      <c r="D573" s="54"/>
      <c r="E573" s="55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  <c r="AN573" s="8"/>
      <c r="AO573" s="8"/>
      <c r="AP573" s="8"/>
      <c r="AQ573" s="8"/>
      <c r="AR573" s="8"/>
      <c r="AS573" s="8"/>
      <c r="AT573" s="8"/>
      <c r="AU573" s="8"/>
      <c r="AV573" s="8"/>
      <c r="AW573" s="8"/>
      <c r="AX573" s="8"/>
      <c r="AY573" s="8"/>
      <c r="AZ573" s="8"/>
      <c r="BA573" s="8"/>
      <c r="BB573" s="8"/>
      <c r="BC573" s="8"/>
      <c r="BD573" s="8"/>
      <c r="BE573" s="8"/>
      <c r="BF573" s="8"/>
      <c r="BG573" s="8"/>
      <c r="BH573" s="8"/>
      <c r="BI573" s="8"/>
      <c r="BJ573" s="8"/>
      <c r="BK573" s="8"/>
      <c r="BL573" s="8"/>
    </row>
    <row r="574" spans="1:64" ht="9.75" customHeight="1">
      <c r="A574" s="8"/>
      <c r="B574" s="53"/>
      <c r="C574" s="32"/>
      <c r="D574" s="54"/>
      <c r="E574" s="55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</row>
    <row r="575" spans="1:64" ht="9.75" customHeight="1">
      <c r="A575" s="8"/>
      <c r="B575" s="66" t="s">
        <v>91</v>
      </c>
      <c r="C575" s="38" t="s">
        <v>161</v>
      </c>
      <c r="D575" s="75" t="str">
        <f>B575&amp;C575</f>
        <v>北海道白糠養護学校計</v>
      </c>
      <c r="E575" s="67">
        <f>SUM(E568)</f>
        <v>9</v>
      </c>
      <c r="F575" s="8" t="s">
        <v>208</v>
      </c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  <c r="AN575" s="8"/>
      <c r="AO575" s="8"/>
      <c r="AP575" s="8"/>
      <c r="AQ575" s="8"/>
      <c r="AR575" s="8"/>
      <c r="AS575" s="8"/>
      <c r="AT575" s="8"/>
      <c r="AU575" s="8"/>
      <c r="AV575" s="8"/>
      <c r="AW575" s="8"/>
      <c r="AX575" s="8"/>
      <c r="AY575" s="8"/>
      <c r="AZ575" s="8"/>
      <c r="BA575" s="8"/>
      <c r="BB575" s="8"/>
      <c r="BC575" s="8"/>
      <c r="BD575" s="8"/>
      <c r="BE575" s="8"/>
      <c r="BF575" s="8"/>
      <c r="BG575" s="8"/>
      <c r="BH575" s="8"/>
      <c r="BI575" s="8"/>
      <c r="BJ575" s="8"/>
      <c r="BK575" s="8"/>
      <c r="BL575" s="8"/>
    </row>
    <row r="576" spans="1:64" ht="9.75" customHeight="1">
      <c r="A576" s="8"/>
      <c r="B576" s="53"/>
      <c r="C576" s="31" t="s">
        <v>92</v>
      </c>
      <c r="D576" s="58"/>
      <c r="E576" s="55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  <c r="AN576" s="8"/>
      <c r="AO576" s="8"/>
      <c r="AP576" s="8"/>
      <c r="AQ576" s="8"/>
      <c r="AR576" s="8"/>
      <c r="AS576" s="8"/>
      <c r="AT576" s="8"/>
      <c r="AU576" s="8"/>
      <c r="AV576" s="8"/>
      <c r="AW576" s="8"/>
      <c r="AX576" s="8"/>
      <c r="AY576" s="8"/>
      <c r="AZ576" s="8"/>
      <c r="BA576" s="8"/>
      <c r="BB576" s="8"/>
      <c r="BC576" s="8"/>
      <c r="BD576" s="8"/>
      <c r="BE576" s="8"/>
      <c r="BF576" s="8"/>
      <c r="BG576" s="8"/>
      <c r="BH576" s="8"/>
      <c r="BI576" s="8"/>
      <c r="BJ576" s="8"/>
      <c r="BK576" s="8"/>
      <c r="BL576" s="8"/>
    </row>
    <row r="577" spans="1:64" ht="9.75" customHeight="1">
      <c r="A577" s="8"/>
      <c r="B577" s="53" t="s">
        <v>92</v>
      </c>
      <c r="C577" s="32" t="s">
        <v>106</v>
      </c>
      <c r="D577" s="54" t="str">
        <f>B577&amp;C577</f>
        <v>札幌市立北翔養護学校重複障害学級</v>
      </c>
      <c r="E577" s="55">
        <v>3</v>
      </c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  <c r="AN577" s="8"/>
      <c r="AO577" s="8"/>
      <c r="AP577" s="8"/>
      <c r="AQ577" s="8"/>
      <c r="AR577" s="8"/>
      <c r="AS577" s="8"/>
      <c r="AT577" s="8"/>
      <c r="AU577" s="8"/>
      <c r="AV577" s="8"/>
      <c r="AW577" s="8"/>
      <c r="AX577" s="8"/>
      <c r="AY577" s="8"/>
      <c r="AZ577" s="8"/>
      <c r="BA577" s="8"/>
      <c r="BB577" s="8"/>
      <c r="BC577" s="8"/>
      <c r="BD577" s="8"/>
      <c r="BE577" s="8"/>
      <c r="BF577" s="8"/>
      <c r="BG577" s="8"/>
      <c r="BH577" s="8"/>
      <c r="BI577" s="8"/>
      <c r="BJ577" s="8"/>
      <c r="BK577" s="8"/>
      <c r="BL577" s="8"/>
    </row>
    <row r="578" spans="1:64" ht="9.75" customHeight="1">
      <c r="A578" s="8"/>
      <c r="B578" s="53"/>
      <c r="C578" s="32"/>
      <c r="D578" s="54"/>
      <c r="E578" s="55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  <c r="AN578" s="8"/>
      <c r="AO578" s="8"/>
      <c r="AP578" s="8"/>
      <c r="AQ578" s="8"/>
      <c r="AR578" s="8"/>
      <c r="AS578" s="8"/>
      <c r="AT578" s="8"/>
      <c r="AU578" s="8"/>
      <c r="AV578" s="8"/>
      <c r="AW578" s="8"/>
      <c r="AX578" s="8"/>
      <c r="AY578" s="8"/>
      <c r="AZ578" s="8"/>
      <c r="BA578" s="8"/>
      <c r="BB578" s="8"/>
      <c r="BC578" s="8"/>
      <c r="BD578" s="8"/>
      <c r="BE578" s="8"/>
      <c r="BF578" s="8"/>
      <c r="BG578" s="8"/>
      <c r="BH578" s="8"/>
      <c r="BI578" s="8"/>
      <c r="BJ578" s="8"/>
      <c r="BK578" s="8"/>
      <c r="BL578" s="8"/>
    </row>
    <row r="579" spans="1:64" ht="9.75" customHeight="1">
      <c r="A579" s="8"/>
      <c r="B579" s="53"/>
      <c r="C579" s="32"/>
      <c r="D579" s="54"/>
      <c r="E579" s="55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  <c r="AN579" s="8"/>
      <c r="AO579" s="8"/>
      <c r="AP579" s="8"/>
      <c r="AQ579" s="8"/>
      <c r="AR579" s="8"/>
      <c r="AS579" s="8"/>
      <c r="AT579" s="8"/>
      <c r="AU579" s="8"/>
      <c r="AV579" s="8"/>
      <c r="AW579" s="8"/>
      <c r="AX579" s="8"/>
      <c r="AY579" s="8"/>
      <c r="AZ579" s="8"/>
      <c r="BA579" s="8"/>
      <c r="BB579" s="8"/>
      <c r="BC579" s="8"/>
      <c r="BD579" s="8"/>
      <c r="BE579" s="8"/>
      <c r="BF579" s="8"/>
      <c r="BG579" s="8"/>
      <c r="BH579" s="8"/>
      <c r="BI579" s="8"/>
      <c r="BJ579" s="8"/>
      <c r="BK579" s="8"/>
      <c r="BL579" s="8"/>
    </row>
    <row r="580" spans="1:64" ht="9.75" customHeight="1">
      <c r="A580" s="8"/>
      <c r="B580" s="53"/>
      <c r="C580" s="32"/>
      <c r="D580" s="54"/>
      <c r="E580" s="55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</row>
    <row r="581" spans="1:64" ht="9.75" customHeight="1">
      <c r="A581" s="8"/>
      <c r="B581" s="53"/>
      <c r="C581" s="32"/>
      <c r="D581" s="54"/>
      <c r="E581" s="55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  <c r="AN581" s="8"/>
      <c r="AO581" s="8"/>
      <c r="AP581" s="8"/>
      <c r="AQ581" s="8"/>
      <c r="AR581" s="8"/>
      <c r="AS581" s="8"/>
      <c r="AT581" s="8"/>
      <c r="AU581" s="8"/>
      <c r="AV581" s="8"/>
      <c r="AW581" s="8"/>
      <c r="AX581" s="8"/>
      <c r="AY581" s="8"/>
      <c r="AZ581" s="8"/>
      <c r="BA581" s="8"/>
      <c r="BB581" s="8"/>
      <c r="BC581" s="8"/>
      <c r="BD581" s="8"/>
      <c r="BE581" s="8"/>
      <c r="BF581" s="8"/>
      <c r="BG581" s="8"/>
      <c r="BH581" s="8"/>
      <c r="BI581" s="8"/>
      <c r="BJ581" s="8"/>
      <c r="BK581" s="8"/>
      <c r="BL581" s="8"/>
    </row>
    <row r="582" spans="1:64" ht="9.75" customHeight="1">
      <c r="A582" s="8"/>
      <c r="B582" s="53"/>
      <c r="C582" s="32"/>
      <c r="D582" s="54"/>
      <c r="E582" s="55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  <c r="AN582" s="8"/>
      <c r="AO582" s="8"/>
      <c r="AP582" s="8"/>
      <c r="AQ582" s="8"/>
      <c r="AR582" s="8"/>
      <c r="AS582" s="8"/>
      <c r="AT582" s="8"/>
      <c r="AU582" s="8"/>
      <c r="AV582" s="8"/>
      <c r="AW582" s="8"/>
      <c r="AX582" s="8"/>
      <c r="AY582" s="8"/>
      <c r="AZ582" s="8"/>
      <c r="BA582" s="8"/>
      <c r="BB582" s="8"/>
      <c r="BC582" s="8"/>
      <c r="BD582" s="8"/>
      <c r="BE582" s="8"/>
      <c r="BF582" s="8"/>
      <c r="BG582" s="8"/>
      <c r="BH582" s="8"/>
      <c r="BI582" s="8"/>
      <c r="BJ582" s="8"/>
      <c r="BK582" s="8"/>
      <c r="BL582" s="8"/>
    </row>
    <row r="583" spans="1:64" ht="9.75" customHeight="1">
      <c r="A583" s="8"/>
      <c r="B583" s="53"/>
      <c r="C583" s="32"/>
      <c r="D583" s="54"/>
      <c r="E583" s="55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  <c r="AN583" s="8"/>
      <c r="AO583" s="8"/>
      <c r="AP583" s="8"/>
      <c r="AQ583" s="8"/>
      <c r="AR583" s="8"/>
      <c r="AS583" s="8"/>
      <c r="AT583" s="8"/>
      <c r="AU583" s="8"/>
      <c r="AV583" s="8"/>
      <c r="AW583" s="8"/>
      <c r="AX583" s="8"/>
      <c r="AY583" s="8"/>
      <c r="AZ583" s="8"/>
      <c r="BA583" s="8"/>
      <c r="BB583" s="8"/>
      <c r="BC583" s="8"/>
      <c r="BD583" s="8"/>
      <c r="BE583" s="8"/>
      <c r="BF583" s="8"/>
      <c r="BG583" s="8"/>
      <c r="BH583" s="8"/>
      <c r="BI583" s="8"/>
      <c r="BJ583" s="8"/>
      <c r="BK583" s="8"/>
      <c r="BL583" s="8"/>
    </row>
    <row r="584" spans="1:64" ht="9.75" customHeight="1">
      <c r="A584" s="8"/>
      <c r="B584" s="66" t="s">
        <v>92</v>
      </c>
      <c r="C584" s="38" t="s">
        <v>161</v>
      </c>
      <c r="D584" s="75" t="str">
        <f>B584&amp;C584</f>
        <v>札幌市立北翔養護学校計</v>
      </c>
      <c r="E584" s="67">
        <f>SUM(E577)</f>
        <v>3</v>
      </c>
      <c r="F584" s="8" t="s">
        <v>208</v>
      </c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  <c r="AN584" s="8"/>
      <c r="AO584" s="8"/>
      <c r="AP584" s="8"/>
      <c r="AQ584" s="8"/>
      <c r="AR584" s="8"/>
      <c r="AS584" s="8"/>
      <c r="AT584" s="8"/>
      <c r="AU584" s="8"/>
      <c r="AV584" s="8"/>
      <c r="AW584" s="8"/>
      <c r="AX584" s="8"/>
      <c r="AY584" s="8"/>
      <c r="AZ584" s="8"/>
      <c r="BA584" s="8"/>
      <c r="BB584" s="8"/>
      <c r="BC584" s="8"/>
      <c r="BD584" s="8"/>
      <c r="BE584" s="8"/>
      <c r="BF584" s="8"/>
      <c r="BG584" s="8"/>
      <c r="BH584" s="8"/>
      <c r="BI584" s="8"/>
      <c r="BJ584" s="8"/>
      <c r="BK584" s="8"/>
      <c r="BL584" s="8"/>
    </row>
    <row r="585" spans="1:64" ht="9.75" customHeight="1">
      <c r="A585" s="8"/>
      <c r="B585" s="63" t="s">
        <v>210</v>
      </c>
      <c r="C585" s="40"/>
      <c r="D585" s="64" t="s">
        <v>210</v>
      </c>
      <c r="E585" s="65">
        <f>SUMIF(F:F,"肢体",E:E)</f>
        <v>134</v>
      </c>
      <c r="F585" s="8" t="s">
        <v>161</v>
      </c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  <c r="AN585" s="8"/>
      <c r="AO585" s="8"/>
      <c r="AP585" s="8"/>
      <c r="AQ585" s="8"/>
      <c r="AR585" s="8"/>
      <c r="AS585" s="8"/>
      <c r="AT585" s="8"/>
      <c r="AU585" s="8"/>
      <c r="AV585" s="8"/>
      <c r="AW585" s="8"/>
      <c r="AX585" s="8"/>
      <c r="AY585" s="8"/>
      <c r="AZ585" s="8"/>
      <c r="BA585" s="8"/>
      <c r="BB585" s="8"/>
      <c r="BC585" s="8"/>
      <c r="BD585" s="8"/>
      <c r="BE585" s="8"/>
      <c r="BF585" s="8"/>
      <c r="BG585" s="8"/>
      <c r="BH585" s="8"/>
      <c r="BI585" s="8"/>
      <c r="BJ585" s="8"/>
      <c r="BK585" s="8"/>
      <c r="BL585" s="8"/>
    </row>
    <row r="586" spans="1:64" ht="10.5" customHeight="1">
      <c r="A586" s="8"/>
      <c r="B586" s="66" t="s">
        <v>86</v>
      </c>
      <c r="C586" s="38" t="s">
        <v>161</v>
      </c>
      <c r="D586" s="75" t="str">
        <f>B586&amp;C586</f>
        <v>北海道手稲養護学校計</v>
      </c>
      <c r="E586" s="67">
        <f>SUM(E526:E527)</f>
        <v>11</v>
      </c>
      <c r="F586" s="8" t="s">
        <v>211</v>
      </c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  <c r="AN586" s="8"/>
      <c r="AO586" s="8"/>
      <c r="AP586" s="8"/>
      <c r="AQ586" s="8"/>
      <c r="AR586" s="8"/>
      <c r="AS586" s="8"/>
      <c r="AT586" s="8"/>
      <c r="AU586" s="8"/>
      <c r="AV586" s="8"/>
      <c r="AW586" s="8"/>
      <c r="AX586" s="8"/>
      <c r="AY586" s="8"/>
      <c r="AZ586" s="8"/>
      <c r="BA586" s="8"/>
      <c r="BB586" s="8"/>
      <c r="BC586" s="8"/>
      <c r="BD586" s="8"/>
      <c r="BE586" s="8"/>
      <c r="BF586" s="8"/>
      <c r="BG586" s="8"/>
      <c r="BH586" s="8"/>
      <c r="BI586" s="8"/>
      <c r="BJ586" s="8"/>
      <c r="BK586" s="8"/>
      <c r="BL586" s="8"/>
    </row>
    <row r="587" spans="1:64" ht="9.75" customHeight="1">
      <c r="A587" s="8"/>
      <c r="B587" s="53"/>
      <c r="C587" s="31" t="s">
        <v>93</v>
      </c>
      <c r="D587" s="58"/>
      <c r="E587" s="55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  <c r="AN587" s="8"/>
      <c r="AO587" s="8"/>
      <c r="AP587" s="8"/>
      <c r="AQ587" s="8"/>
      <c r="AR587" s="8"/>
      <c r="AS587" s="8"/>
      <c r="AT587" s="8"/>
      <c r="AU587" s="8"/>
      <c r="AV587" s="8"/>
      <c r="AW587" s="8"/>
      <c r="AX587" s="8"/>
      <c r="AY587" s="8"/>
      <c r="AZ587" s="8"/>
      <c r="BA587" s="8"/>
      <c r="BB587" s="8"/>
      <c r="BC587" s="8"/>
      <c r="BD587" s="8"/>
      <c r="BE587" s="8"/>
      <c r="BF587" s="8"/>
      <c r="BG587" s="8"/>
      <c r="BH587" s="8"/>
      <c r="BI587" s="8"/>
      <c r="BJ587" s="8"/>
      <c r="BK587" s="8"/>
      <c r="BL587" s="8"/>
    </row>
    <row r="588" spans="1:64" ht="9.75" customHeight="1">
      <c r="A588" s="8"/>
      <c r="B588" s="33" t="s">
        <v>93</v>
      </c>
      <c r="C588" s="33" t="s">
        <v>95</v>
      </c>
      <c r="D588" s="54" t="str">
        <f t="shared" ref="D588:D589" si="53">B588&amp;C588</f>
        <v>北海道八雲養護学校普通科</v>
      </c>
      <c r="E588" s="55">
        <v>8</v>
      </c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  <c r="AN588" s="8"/>
      <c r="AO588" s="8"/>
      <c r="AP588" s="8"/>
      <c r="AQ588" s="8"/>
      <c r="AR588" s="8"/>
      <c r="AS588" s="8"/>
      <c r="AT588" s="8"/>
      <c r="AU588" s="8"/>
      <c r="AV588" s="8"/>
      <c r="AW588" s="8"/>
      <c r="AX588" s="8"/>
      <c r="AY588" s="8"/>
      <c r="AZ588" s="8"/>
      <c r="BA588" s="8"/>
      <c r="BB588" s="8"/>
      <c r="BC588" s="8"/>
      <c r="BD588" s="8"/>
      <c r="BE588" s="8"/>
      <c r="BF588" s="8"/>
      <c r="BG588" s="8"/>
      <c r="BH588" s="8"/>
      <c r="BI588" s="8"/>
      <c r="BJ588" s="8"/>
      <c r="BK588" s="8"/>
      <c r="BL588" s="8"/>
    </row>
    <row r="589" spans="1:64" ht="9.75" customHeight="1">
      <c r="A589" s="8"/>
      <c r="B589" s="34" t="s">
        <v>93</v>
      </c>
      <c r="C589" s="34" t="s">
        <v>106</v>
      </c>
      <c r="D589" s="54" t="str">
        <f t="shared" si="53"/>
        <v>北海道八雲養護学校重複障害学級</v>
      </c>
      <c r="E589" s="80">
        <v>3</v>
      </c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  <c r="AN589" s="8"/>
      <c r="AO589" s="8"/>
      <c r="AP589" s="8"/>
      <c r="AQ589" s="8"/>
      <c r="AR589" s="8"/>
      <c r="AS589" s="8"/>
      <c r="AT589" s="8"/>
      <c r="AU589" s="8"/>
      <c r="AV589" s="8"/>
      <c r="AW589" s="8"/>
      <c r="AX589" s="8"/>
      <c r="AY589" s="8"/>
      <c r="AZ589" s="8"/>
      <c r="BA589" s="8"/>
      <c r="BB589" s="8"/>
      <c r="BC589" s="8"/>
      <c r="BD589" s="8"/>
      <c r="BE589" s="8"/>
      <c r="BF589" s="8"/>
      <c r="BG589" s="8"/>
      <c r="BH589" s="8"/>
      <c r="BI589" s="8"/>
      <c r="BJ589" s="8"/>
      <c r="BK589" s="8"/>
      <c r="BL589" s="8"/>
    </row>
    <row r="590" spans="1:64" ht="9.75" customHeight="1">
      <c r="A590" s="8"/>
      <c r="B590" s="34"/>
      <c r="C590" s="34"/>
      <c r="D590" s="54"/>
      <c r="E590" s="80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  <c r="AN590" s="8"/>
      <c r="AO590" s="8"/>
      <c r="AP590" s="8"/>
      <c r="AQ590" s="8"/>
      <c r="AR590" s="8"/>
      <c r="AS590" s="8"/>
      <c r="AT590" s="8"/>
      <c r="AU590" s="8"/>
      <c r="AV590" s="8"/>
      <c r="AW590" s="8"/>
      <c r="AX590" s="8"/>
      <c r="AY590" s="8"/>
      <c r="AZ590" s="8"/>
      <c r="BA590" s="8"/>
      <c r="BB590" s="8"/>
      <c r="BC590" s="8"/>
      <c r="BD590" s="8"/>
      <c r="BE590" s="8"/>
      <c r="BF590" s="8"/>
      <c r="BG590" s="8"/>
      <c r="BH590" s="8"/>
      <c r="BI590" s="8"/>
      <c r="BJ590" s="8"/>
      <c r="BK590" s="8"/>
      <c r="BL590" s="8"/>
    </row>
    <row r="591" spans="1:64" ht="9.75" customHeight="1">
      <c r="A591" s="8"/>
      <c r="B591" s="34"/>
      <c r="C591" s="34"/>
      <c r="D591" s="54"/>
      <c r="E591" s="80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  <c r="AN591" s="8"/>
      <c r="AO591" s="8"/>
      <c r="AP591" s="8"/>
      <c r="AQ591" s="8"/>
      <c r="AR591" s="8"/>
      <c r="AS591" s="8"/>
      <c r="AT591" s="8"/>
      <c r="AU591" s="8"/>
      <c r="AV591" s="8"/>
      <c r="AW591" s="8"/>
      <c r="AX591" s="8"/>
      <c r="AY591" s="8"/>
      <c r="AZ591" s="8"/>
      <c r="BA591" s="8"/>
      <c r="BB591" s="8"/>
      <c r="BC591" s="8"/>
      <c r="BD591" s="8"/>
      <c r="BE591" s="8"/>
      <c r="BF591" s="8"/>
      <c r="BG591" s="8"/>
      <c r="BH591" s="8"/>
      <c r="BI591" s="8"/>
      <c r="BJ591" s="8"/>
      <c r="BK591" s="8"/>
      <c r="BL591" s="8"/>
    </row>
    <row r="592" spans="1:64" ht="9.75" customHeight="1">
      <c r="A592" s="8"/>
      <c r="B592" s="34"/>
      <c r="C592" s="34"/>
      <c r="D592" s="54"/>
      <c r="E592" s="80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  <c r="AN592" s="8"/>
      <c r="AO592" s="8"/>
      <c r="AP592" s="8"/>
      <c r="AQ592" s="8"/>
      <c r="AR592" s="8"/>
      <c r="AS592" s="8"/>
      <c r="AT592" s="8"/>
      <c r="AU592" s="8"/>
      <c r="AV592" s="8"/>
      <c r="AW592" s="8"/>
      <c r="AX592" s="8"/>
      <c r="AY592" s="8"/>
      <c r="AZ592" s="8"/>
      <c r="BA592" s="8"/>
      <c r="BB592" s="8"/>
      <c r="BC592" s="8"/>
      <c r="BD592" s="8"/>
      <c r="BE592" s="8"/>
      <c r="BF592" s="8"/>
      <c r="BG592" s="8"/>
      <c r="BH592" s="8"/>
      <c r="BI592" s="8"/>
      <c r="BJ592" s="8"/>
      <c r="BK592" s="8"/>
      <c r="BL592" s="8"/>
    </row>
    <row r="593" spans="1:64" ht="9.75" customHeight="1">
      <c r="A593" s="8"/>
      <c r="B593" s="34"/>
      <c r="C593" s="34"/>
      <c r="D593" s="54"/>
      <c r="E593" s="80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  <c r="AN593" s="8"/>
      <c r="AO593" s="8"/>
      <c r="AP593" s="8"/>
      <c r="AQ593" s="8"/>
      <c r="AR593" s="8"/>
      <c r="AS593" s="8"/>
      <c r="AT593" s="8"/>
      <c r="AU593" s="8"/>
      <c r="AV593" s="8"/>
      <c r="AW593" s="8"/>
      <c r="AX593" s="8"/>
      <c r="AY593" s="8"/>
      <c r="AZ593" s="8"/>
      <c r="BA593" s="8"/>
      <c r="BB593" s="8"/>
      <c r="BC593" s="8"/>
      <c r="BD593" s="8"/>
      <c r="BE593" s="8"/>
      <c r="BF593" s="8"/>
      <c r="BG593" s="8"/>
      <c r="BH593" s="8"/>
      <c r="BI593" s="8"/>
      <c r="BJ593" s="8"/>
      <c r="BK593" s="8"/>
      <c r="BL593" s="8"/>
    </row>
    <row r="594" spans="1:64" ht="9.75" customHeight="1">
      <c r="A594" s="8"/>
      <c r="B594" s="34"/>
      <c r="C594" s="34"/>
      <c r="D594" s="54"/>
      <c r="E594" s="80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  <c r="AN594" s="8"/>
      <c r="AO594" s="8"/>
      <c r="AP594" s="8"/>
      <c r="AQ594" s="8"/>
      <c r="AR594" s="8"/>
      <c r="AS594" s="8"/>
      <c r="AT594" s="8"/>
      <c r="AU594" s="8"/>
      <c r="AV594" s="8"/>
      <c r="AW594" s="8"/>
      <c r="AX594" s="8"/>
      <c r="AY594" s="8"/>
      <c r="AZ594" s="8"/>
      <c r="BA594" s="8"/>
      <c r="BB594" s="8"/>
      <c r="BC594" s="8"/>
      <c r="BD594" s="8"/>
      <c r="BE594" s="8"/>
      <c r="BF594" s="8"/>
      <c r="BG594" s="8"/>
      <c r="BH594" s="8"/>
      <c r="BI594" s="8"/>
      <c r="BJ594" s="8"/>
      <c r="BK594" s="8"/>
      <c r="BL594" s="8"/>
    </row>
    <row r="595" spans="1:64" ht="10.5" customHeight="1">
      <c r="A595" s="8"/>
      <c r="B595" s="66" t="s">
        <v>93</v>
      </c>
      <c r="C595" s="38" t="s">
        <v>161</v>
      </c>
      <c r="D595" s="75" t="str">
        <f>B595&amp;C595</f>
        <v>北海道八雲養護学校計</v>
      </c>
      <c r="E595" s="67">
        <f>SUM(E588:E589)</f>
        <v>11</v>
      </c>
      <c r="F595" s="8" t="s">
        <v>211</v>
      </c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  <c r="AN595" s="8"/>
      <c r="AO595" s="8"/>
      <c r="AP595" s="8"/>
      <c r="AQ595" s="8"/>
      <c r="AR595" s="8"/>
      <c r="AS595" s="8"/>
      <c r="AT595" s="8"/>
      <c r="AU595" s="8"/>
      <c r="AV595" s="8"/>
      <c r="AW595" s="8"/>
      <c r="AX595" s="8"/>
      <c r="AY595" s="8"/>
      <c r="AZ595" s="8"/>
      <c r="BA595" s="8"/>
      <c r="BB595" s="8"/>
      <c r="BC595" s="8"/>
      <c r="BD595" s="8"/>
      <c r="BE595" s="8"/>
      <c r="BF595" s="8"/>
      <c r="BG595" s="8"/>
      <c r="BH595" s="8"/>
      <c r="BI595" s="8"/>
      <c r="BJ595" s="8"/>
      <c r="BK595" s="8"/>
      <c r="BL595" s="8"/>
    </row>
    <row r="596" spans="1:64" ht="9.75" customHeight="1">
      <c r="A596" s="8"/>
      <c r="B596" s="53"/>
      <c r="C596" s="31" t="s">
        <v>94</v>
      </c>
      <c r="D596" s="58"/>
      <c r="E596" s="55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  <c r="AN596" s="8"/>
      <c r="AO596" s="8"/>
      <c r="AP596" s="8"/>
      <c r="AQ596" s="8"/>
      <c r="AR596" s="8"/>
      <c r="AS596" s="8"/>
      <c r="AT596" s="8"/>
      <c r="AU596" s="8"/>
      <c r="AV596" s="8"/>
      <c r="AW596" s="8"/>
      <c r="AX596" s="8"/>
      <c r="AY596" s="8"/>
      <c r="AZ596" s="8"/>
      <c r="BA596" s="8"/>
      <c r="BB596" s="8"/>
      <c r="BC596" s="8"/>
      <c r="BD596" s="8"/>
      <c r="BE596" s="8"/>
      <c r="BF596" s="8"/>
      <c r="BG596" s="8"/>
      <c r="BH596" s="8"/>
      <c r="BI596" s="8"/>
      <c r="BJ596" s="8"/>
      <c r="BK596" s="8"/>
      <c r="BL596" s="8"/>
    </row>
    <row r="597" spans="1:64" ht="9.75" customHeight="1">
      <c r="A597" s="8"/>
      <c r="B597" s="53" t="s">
        <v>94</v>
      </c>
      <c r="C597" s="32" t="s">
        <v>95</v>
      </c>
      <c r="D597" s="54" t="str">
        <f t="shared" ref="D597:D598" si="54">B597&amp;C597</f>
        <v>札幌市立山の手養護学校普通科</v>
      </c>
      <c r="E597" s="55">
        <v>8</v>
      </c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  <c r="AN597" s="8"/>
      <c r="AO597" s="8"/>
      <c r="AP597" s="8"/>
      <c r="AQ597" s="8"/>
      <c r="AR597" s="8"/>
      <c r="AS597" s="8"/>
      <c r="AT597" s="8"/>
      <c r="AU597" s="8"/>
      <c r="AV597" s="8"/>
      <c r="AW597" s="8"/>
      <c r="AX597" s="8"/>
      <c r="AY597" s="8"/>
      <c r="AZ597" s="8"/>
      <c r="BA597" s="8"/>
      <c r="BB597" s="8"/>
      <c r="BC597" s="8"/>
      <c r="BD597" s="8"/>
      <c r="BE597" s="8"/>
      <c r="BF597" s="8"/>
      <c r="BG597" s="8"/>
      <c r="BH597" s="8"/>
      <c r="BI597" s="8"/>
      <c r="BJ597" s="8"/>
      <c r="BK597" s="8"/>
      <c r="BL597" s="8"/>
    </row>
    <row r="598" spans="1:64" ht="9.75" customHeight="1">
      <c r="A598" s="8"/>
      <c r="B598" s="53" t="s">
        <v>94</v>
      </c>
      <c r="C598" s="32" t="s">
        <v>106</v>
      </c>
      <c r="D598" s="54" t="str">
        <f t="shared" si="54"/>
        <v>札幌市立山の手養護学校重複障害学級</v>
      </c>
      <c r="E598" s="55">
        <v>3</v>
      </c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  <c r="AN598" s="8"/>
      <c r="AO598" s="8"/>
      <c r="AP598" s="8"/>
      <c r="AQ598" s="8"/>
      <c r="AR598" s="8"/>
      <c r="AS598" s="8"/>
      <c r="AT598" s="8"/>
      <c r="AU598" s="8"/>
      <c r="AV598" s="8"/>
      <c r="AW598" s="8"/>
      <c r="AX598" s="8"/>
      <c r="AY598" s="8"/>
      <c r="AZ598" s="8"/>
      <c r="BA598" s="8"/>
      <c r="BB598" s="8"/>
      <c r="BC598" s="8"/>
      <c r="BD598" s="8"/>
      <c r="BE598" s="8"/>
      <c r="BF598" s="8"/>
      <c r="BG598" s="8"/>
      <c r="BH598" s="8"/>
      <c r="BI598" s="8"/>
      <c r="BJ598" s="8"/>
      <c r="BK598" s="8"/>
      <c r="BL598" s="8"/>
    </row>
    <row r="599" spans="1:64" ht="9.75" customHeight="1">
      <c r="A599" s="8"/>
      <c r="B599" s="53"/>
      <c r="C599" s="32"/>
      <c r="D599" s="54"/>
      <c r="E599" s="55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  <c r="AN599" s="8"/>
      <c r="AO599" s="8"/>
      <c r="AP599" s="8"/>
      <c r="AQ599" s="8"/>
      <c r="AR599" s="8"/>
      <c r="AS599" s="8"/>
      <c r="AT599" s="8"/>
      <c r="AU599" s="8"/>
      <c r="AV599" s="8"/>
      <c r="AW599" s="8"/>
      <c r="AX599" s="8"/>
      <c r="AY599" s="8"/>
      <c r="AZ599" s="8"/>
      <c r="BA599" s="8"/>
      <c r="BB599" s="8"/>
      <c r="BC599" s="8"/>
      <c r="BD599" s="8"/>
      <c r="BE599" s="8"/>
      <c r="BF599" s="8"/>
      <c r="BG599" s="8"/>
      <c r="BH599" s="8"/>
      <c r="BI599" s="8"/>
      <c r="BJ599" s="8"/>
      <c r="BK599" s="8"/>
      <c r="BL599" s="8"/>
    </row>
    <row r="600" spans="1:64" ht="9.75" customHeight="1">
      <c r="A600" s="8"/>
      <c r="B600" s="53"/>
      <c r="C600" s="32"/>
      <c r="D600" s="54"/>
      <c r="E600" s="55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  <c r="AN600" s="8"/>
      <c r="AO600" s="8"/>
      <c r="AP600" s="8"/>
      <c r="AQ600" s="8"/>
      <c r="AR600" s="8"/>
      <c r="AS600" s="8"/>
      <c r="AT600" s="8"/>
      <c r="AU600" s="8"/>
      <c r="AV600" s="8"/>
      <c r="AW600" s="8"/>
      <c r="AX600" s="8"/>
      <c r="AY600" s="8"/>
      <c r="AZ600" s="8"/>
      <c r="BA600" s="8"/>
      <c r="BB600" s="8"/>
      <c r="BC600" s="8"/>
      <c r="BD600" s="8"/>
      <c r="BE600" s="8"/>
      <c r="BF600" s="8"/>
      <c r="BG600" s="8"/>
      <c r="BH600" s="8"/>
      <c r="BI600" s="8"/>
      <c r="BJ600" s="8"/>
      <c r="BK600" s="8"/>
      <c r="BL600" s="8"/>
    </row>
    <row r="601" spans="1:64" ht="9.75" customHeight="1">
      <c r="A601" s="8"/>
      <c r="B601" s="53"/>
      <c r="C601" s="32"/>
      <c r="D601" s="54"/>
      <c r="E601" s="55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  <c r="AN601" s="8"/>
      <c r="AO601" s="8"/>
      <c r="AP601" s="8"/>
      <c r="AQ601" s="8"/>
      <c r="AR601" s="8"/>
      <c r="AS601" s="8"/>
      <c r="AT601" s="8"/>
      <c r="AU601" s="8"/>
      <c r="AV601" s="8"/>
      <c r="AW601" s="8"/>
      <c r="AX601" s="8"/>
      <c r="AY601" s="8"/>
      <c r="AZ601" s="8"/>
      <c r="BA601" s="8"/>
      <c r="BB601" s="8"/>
      <c r="BC601" s="8"/>
      <c r="BD601" s="8"/>
      <c r="BE601" s="8"/>
      <c r="BF601" s="8"/>
      <c r="BG601" s="8"/>
      <c r="BH601" s="8"/>
      <c r="BI601" s="8"/>
      <c r="BJ601" s="8"/>
      <c r="BK601" s="8"/>
      <c r="BL601" s="8"/>
    </row>
    <row r="602" spans="1:64" ht="9.75" customHeight="1">
      <c r="A602" s="8"/>
      <c r="B602" s="53"/>
      <c r="C602" s="32"/>
      <c r="D602" s="54"/>
      <c r="E602" s="55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  <c r="AN602" s="8"/>
      <c r="AO602" s="8"/>
      <c r="AP602" s="8"/>
      <c r="AQ602" s="8"/>
      <c r="AR602" s="8"/>
      <c r="AS602" s="8"/>
      <c r="AT602" s="8"/>
      <c r="AU602" s="8"/>
      <c r="AV602" s="8"/>
      <c r="AW602" s="8"/>
      <c r="AX602" s="8"/>
      <c r="AY602" s="8"/>
      <c r="AZ602" s="8"/>
      <c r="BA602" s="8"/>
      <c r="BB602" s="8"/>
      <c r="BC602" s="8"/>
      <c r="BD602" s="8"/>
      <c r="BE602" s="8"/>
      <c r="BF602" s="8"/>
      <c r="BG602" s="8"/>
      <c r="BH602" s="8"/>
      <c r="BI602" s="8"/>
      <c r="BJ602" s="8"/>
      <c r="BK602" s="8"/>
      <c r="BL602" s="8"/>
    </row>
    <row r="603" spans="1:64" ht="9.75" customHeight="1">
      <c r="A603" s="8"/>
      <c r="B603" s="53"/>
      <c r="C603" s="32"/>
      <c r="D603" s="54"/>
      <c r="E603" s="55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  <c r="AN603" s="8"/>
      <c r="AO603" s="8"/>
      <c r="AP603" s="8"/>
      <c r="AQ603" s="8"/>
      <c r="AR603" s="8"/>
      <c r="AS603" s="8"/>
      <c r="AT603" s="8"/>
      <c r="AU603" s="8"/>
      <c r="AV603" s="8"/>
      <c r="AW603" s="8"/>
      <c r="AX603" s="8"/>
      <c r="AY603" s="8"/>
      <c r="AZ603" s="8"/>
      <c r="BA603" s="8"/>
      <c r="BB603" s="8"/>
      <c r="BC603" s="8"/>
      <c r="BD603" s="8"/>
      <c r="BE603" s="8"/>
      <c r="BF603" s="8"/>
      <c r="BG603" s="8"/>
      <c r="BH603" s="8"/>
      <c r="BI603" s="8"/>
      <c r="BJ603" s="8"/>
      <c r="BK603" s="8"/>
      <c r="BL603" s="8"/>
    </row>
    <row r="604" spans="1:64" ht="10.5" customHeight="1">
      <c r="A604" s="8"/>
      <c r="B604" s="66" t="s">
        <v>94</v>
      </c>
      <c r="C604" s="38" t="s">
        <v>161</v>
      </c>
      <c r="D604" s="75" t="str">
        <f>B604&amp;C604</f>
        <v>札幌市立山の手養護学校計</v>
      </c>
      <c r="E604" s="67">
        <f>SUM(E597:E598)</f>
        <v>11</v>
      </c>
      <c r="F604" s="8" t="s">
        <v>211</v>
      </c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  <c r="AN604" s="8"/>
      <c r="AO604" s="8"/>
      <c r="AP604" s="8"/>
      <c r="AQ604" s="8"/>
      <c r="AR604" s="8"/>
      <c r="AS604" s="8"/>
      <c r="AT604" s="8"/>
      <c r="AU604" s="8"/>
      <c r="AV604" s="8"/>
      <c r="AW604" s="8"/>
      <c r="AX604" s="8"/>
      <c r="AY604" s="8"/>
      <c r="AZ604" s="8"/>
      <c r="BA604" s="8"/>
      <c r="BB604" s="8"/>
      <c r="BC604" s="8"/>
      <c r="BD604" s="8"/>
      <c r="BE604" s="8"/>
      <c r="BF604" s="8"/>
      <c r="BG604" s="8"/>
      <c r="BH604" s="8"/>
      <c r="BI604" s="8"/>
      <c r="BJ604" s="8"/>
      <c r="BK604" s="8"/>
      <c r="BL604" s="8"/>
    </row>
    <row r="605" spans="1:64" ht="9.75" customHeight="1">
      <c r="A605" s="8"/>
      <c r="B605" s="63" t="s">
        <v>212</v>
      </c>
      <c r="C605" s="40"/>
      <c r="D605" s="64" t="s">
        <v>212</v>
      </c>
      <c r="E605" s="65">
        <f>SUMIF(F:F,"病弱",E:E)</f>
        <v>33</v>
      </c>
      <c r="F605" s="8" t="s">
        <v>161</v>
      </c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  <c r="AN605" s="8"/>
      <c r="AO605" s="8"/>
      <c r="AP605" s="8"/>
      <c r="AQ605" s="8"/>
      <c r="AR605" s="8"/>
      <c r="AS605" s="8"/>
      <c r="AT605" s="8"/>
      <c r="AU605" s="8"/>
      <c r="AV605" s="8"/>
      <c r="AW605" s="8"/>
      <c r="AX605" s="8"/>
      <c r="AY605" s="8"/>
      <c r="AZ605" s="8"/>
      <c r="BA605" s="8"/>
      <c r="BB605" s="8"/>
      <c r="BC605" s="8"/>
      <c r="BD605" s="8"/>
      <c r="BE605" s="8"/>
      <c r="BF605" s="8"/>
      <c r="BG605" s="8"/>
      <c r="BH605" s="8"/>
      <c r="BI605" s="8"/>
      <c r="BJ605" s="8"/>
      <c r="BK605" s="8"/>
      <c r="BL605" s="8"/>
    </row>
    <row r="606" spans="1:64" ht="9.75" customHeight="1">
      <c r="A606" s="8"/>
      <c r="B606" s="81"/>
      <c r="C606" s="81"/>
      <c r="D606" s="82"/>
      <c r="E606" s="83">
        <f>SUMIF(F:F,"計",E:E)</f>
        <v>1773</v>
      </c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  <c r="AN606" s="8"/>
      <c r="AO606" s="8"/>
      <c r="AP606" s="8"/>
      <c r="AQ606" s="8"/>
      <c r="AR606" s="8"/>
      <c r="AS606" s="8"/>
      <c r="AT606" s="8"/>
      <c r="AU606" s="8"/>
      <c r="AV606" s="8"/>
      <c r="AW606" s="8"/>
      <c r="AX606" s="8"/>
      <c r="AY606" s="8"/>
      <c r="AZ606" s="8"/>
      <c r="BA606" s="8"/>
      <c r="BB606" s="8"/>
      <c r="BC606" s="8"/>
      <c r="BD606" s="8"/>
      <c r="BE606" s="8"/>
      <c r="BF606" s="8"/>
      <c r="BG606" s="8"/>
      <c r="BH606" s="8"/>
      <c r="BI606" s="8"/>
      <c r="BJ606" s="8"/>
      <c r="BK606" s="8"/>
      <c r="BL606" s="8"/>
    </row>
    <row r="607" spans="1:64" ht="9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  <c r="AN607" s="8"/>
      <c r="AO607" s="8"/>
      <c r="AP607" s="8"/>
      <c r="AQ607" s="8"/>
      <c r="AR607" s="8"/>
      <c r="AS607" s="8"/>
      <c r="AT607" s="8"/>
      <c r="AU607" s="8"/>
      <c r="AV607" s="8"/>
      <c r="AW607" s="8"/>
      <c r="AX607" s="8"/>
      <c r="AY607" s="8"/>
      <c r="AZ607" s="8"/>
      <c r="BA607" s="8"/>
      <c r="BB607" s="8"/>
      <c r="BC607" s="8"/>
      <c r="BD607" s="8"/>
      <c r="BE607" s="8"/>
      <c r="BF607" s="8"/>
      <c r="BG607" s="8"/>
      <c r="BH607" s="8"/>
      <c r="BI607" s="8"/>
      <c r="BJ607" s="8"/>
      <c r="BK607" s="8"/>
      <c r="BL607" s="8"/>
    </row>
    <row r="608" spans="1:64" ht="9.75" customHeight="1">
      <c r="A608" s="8"/>
      <c r="B608" s="8" t="s">
        <v>79</v>
      </c>
      <c r="C608" s="8" t="s">
        <v>96</v>
      </c>
      <c r="D608" s="8" t="s">
        <v>213</v>
      </c>
      <c r="E608" s="8">
        <v>16</v>
      </c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  <c r="AN608" s="8"/>
      <c r="AO608" s="8"/>
      <c r="AP608" s="8"/>
      <c r="AQ608" s="8"/>
      <c r="AR608" s="8"/>
      <c r="AS608" s="8"/>
      <c r="AT608" s="8"/>
      <c r="AU608" s="8"/>
      <c r="AV608" s="8"/>
      <c r="AW608" s="8"/>
      <c r="AX608" s="8"/>
      <c r="AY608" s="8"/>
      <c r="AZ608" s="8"/>
      <c r="BA608" s="8"/>
      <c r="BB608" s="8"/>
      <c r="BC608" s="8"/>
      <c r="BD608" s="8"/>
      <c r="BE608" s="8"/>
      <c r="BF608" s="8"/>
      <c r="BG608" s="8"/>
      <c r="BH608" s="8"/>
      <c r="BI608" s="8"/>
      <c r="BJ608" s="8"/>
      <c r="BK608" s="8"/>
      <c r="BL608" s="8"/>
    </row>
    <row r="609" spans="1:64" ht="9.75" customHeight="1">
      <c r="A609" s="8"/>
      <c r="B609" s="8" t="s">
        <v>79</v>
      </c>
      <c r="C609" s="8" t="s">
        <v>109</v>
      </c>
      <c r="D609" s="8" t="s">
        <v>214</v>
      </c>
      <c r="E609" s="8">
        <v>8</v>
      </c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  <c r="AN609" s="8"/>
      <c r="AO609" s="8"/>
      <c r="AP609" s="8"/>
      <c r="AQ609" s="8"/>
      <c r="AR609" s="8"/>
      <c r="AS609" s="8"/>
      <c r="AT609" s="8"/>
      <c r="AU609" s="8"/>
      <c r="AV609" s="8"/>
      <c r="AW609" s="8"/>
      <c r="AX609" s="8"/>
      <c r="AY609" s="8"/>
      <c r="AZ609" s="8"/>
      <c r="BA609" s="8"/>
      <c r="BB609" s="8"/>
      <c r="BC609" s="8"/>
      <c r="BD609" s="8"/>
      <c r="BE609" s="8"/>
      <c r="BF609" s="8"/>
      <c r="BG609" s="8"/>
      <c r="BH609" s="8"/>
      <c r="BI609" s="8"/>
      <c r="BJ609" s="8"/>
      <c r="BK609" s="8"/>
      <c r="BL609" s="8"/>
    </row>
    <row r="610" spans="1:64" ht="9.75" customHeight="1">
      <c r="A610" s="8"/>
      <c r="B610" s="84" t="s">
        <v>79</v>
      </c>
      <c r="C610" s="85" t="s">
        <v>161</v>
      </c>
      <c r="D610" s="84" t="s">
        <v>215</v>
      </c>
      <c r="E610" s="84">
        <v>24</v>
      </c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  <c r="AN610" s="8"/>
      <c r="AO610" s="8"/>
      <c r="AP610" s="8"/>
      <c r="AQ610" s="8"/>
      <c r="AR610" s="8"/>
      <c r="AS610" s="8"/>
      <c r="AT610" s="8"/>
      <c r="AU610" s="8"/>
      <c r="AV610" s="8"/>
      <c r="AW610" s="8"/>
      <c r="AX610" s="8"/>
      <c r="AY610" s="8"/>
      <c r="AZ610" s="8"/>
      <c r="BA610" s="8"/>
      <c r="BB610" s="8"/>
      <c r="BC610" s="8"/>
      <c r="BD610" s="8"/>
      <c r="BE610" s="8"/>
      <c r="BF610" s="8"/>
      <c r="BG610" s="8"/>
      <c r="BH610" s="8"/>
      <c r="BI610" s="8"/>
      <c r="BJ610" s="8"/>
      <c r="BK610" s="8"/>
      <c r="BL610" s="8"/>
    </row>
    <row r="611" spans="1:64" ht="9.75" customHeight="1">
      <c r="A611" s="8"/>
      <c r="B611" s="8" t="s">
        <v>81</v>
      </c>
      <c r="C611" s="8" t="s">
        <v>97</v>
      </c>
      <c r="D611" s="8" t="s">
        <v>216</v>
      </c>
      <c r="E611" s="8">
        <v>8</v>
      </c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  <c r="AN611" s="8"/>
      <c r="AO611" s="8"/>
      <c r="AP611" s="8"/>
      <c r="AQ611" s="8"/>
      <c r="AR611" s="8"/>
      <c r="AS611" s="8"/>
      <c r="AT611" s="8"/>
      <c r="AU611" s="8"/>
      <c r="AV611" s="8"/>
      <c r="AW611" s="8"/>
      <c r="AX611" s="8"/>
      <c r="AY611" s="8"/>
      <c r="AZ611" s="8"/>
      <c r="BA611" s="8"/>
      <c r="BB611" s="8"/>
      <c r="BC611" s="8"/>
      <c r="BD611" s="8"/>
      <c r="BE611" s="8"/>
      <c r="BF611" s="8"/>
      <c r="BG611" s="8"/>
      <c r="BH611" s="8"/>
      <c r="BI611" s="8"/>
      <c r="BJ611" s="8"/>
      <c r="BK611" s="8"/>
      <c r="BL611" s="8"/>
    </row>
    <row r="612" spans="1:64" ht="9.75" customHeight="1">
      <c r="A612" s="8"/>
      <c r="B612" s="84" t="s">
        <v>81</v>
      </c>
      <c r="C612" s="85" t="s">
        <v>161</v>
      </c>
      <c r="D612" s="84" t="s">
        <v>217</v>
      </c>
      <c r="E612" s="84">
        <v>8</v>
      </c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  <c r="AN612" s="8"/>
      <c r="AO612" s="8"/>
      <c r="AP612" s="8"/>
      <c r="AQ612" s="8"/>
      <c r="AR612" s="8"/>
      <c r="AS612" s="8"/>
      <c r="AT612" s="8"/>
      <c r="AU612" s="8"/>
      <c r="AV612" s="8"/>
      <c r="AW612" s="8"/>
      <c r="AX612" s="8"/>
      <c r="AY612" s="8"/>
      <c r="AZ612" s="8"/>
      <c r="BA612" s="8"/>
      <c r="BB612" s="8"/>
      <c r="BC612" s="8"/>
      <c r="BD612" s="8"/>
      <c r="BE612" s="8"/>
      <c r="BF612" s="8"/>
      <c r="BG612" s="8"/>
      <c r="BH612" s="8"/>
      <c r="BI612" s="8"/>
      <c r="BJ612" s="8"/>
      <c r="BK612" s="8"/>
      <c r="BL612" s="8"/>
    </row>
    <row r="613" spans="1:64" ht="9.75" customHeight="1">
      <c r="A613" s="8"/>
      <c r="B613" s="8"/>
      <c r="C613" s="8"/>
      <c r="D613" s="8"/>
      <c r="E613" s="8">
        <v>32</v>
      </c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  <c r="AN613" s="8"/>
      <c r="AO613" s="8"/>
      <c r="AP613" s="8"/>
      <c r="AQ613" s="8"/>
      <c r="AR613" s="8"/>
      <c r="AS613" s="8"/>
      <c r="AT613" s="8"/>
      <c r="AU613" s="8"/>
      <c r="AV613" s="8"/>
      <c r="AW613" s="8"/>
      <c r="AX613" s="8"/>
      <c r="AY613" s="8"/>
      <c r="AZ613" s="8"/>
      <c r="BA613" s="8"/>
      <c r="BB613" s="8"/>
      <c r="BC613" s="8"/>
      <c r="BD613" s="8"/>
      <c r="BE613" s="8"/>
      <c r="BF613" s="8"/>
      <c r="BG613" s="8"/>
      <c r="BH613" s="8"/>
      <c r="BI613" s="8"/>
      <c r="BJ613" s="8"/>
      <c r="BK613" s="8"/>
      <c r="BL613" s="8"/>
    </row>
  </sheetData>
  <autoFilter ref="A36:BL606" xr:uid="{00000000-0009-0000-0000-000001000000}"/>
  <phoneticPr fontId="8"/>
  <pageMargins left="0.39370078740157483" right="0.39370078740157483" top="0.98425196850393704" bottom="0.98425196850393704" header="0" footer="0"/>
  <pageSetup paperSize="9" orientation="landscape"/>
  <rowBreaks count="11" manualBreakCount="11">
    <brk id="224" man="1"/>
    <brk id="449" man="1"/>
    <brk id="513" man="1"/>
    <brk id="323" man="1"/>
    <brk id="117" man="1"/>
    <brk id="377" man="1"/>
    <brk id="169" man="1"/>
    <brk id="90" man="1"/>
    <brk id="268" man="1"/>
    <brk id="557" man="1"/>
    <brk id="431" man="1"/>
  </rowBreaks>
  <colBreaks count="1" manualBreakCount="1">
    <brk id="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84</vt:i4>
      </vt:variant>
    </vt:vector>
  </HeadingPairs>
  <TitlesOfParts>
    <vt:vector size="86" baseType="lpstr">
      <vt:lpstr>出願者一覧表</vt:lpstr>
      <vt:lpstr>学校情報</vt:lpstr>
      <vt:lpstr>オホーツク</vt:lpstr>
      <vt:lpstr>学級種別</vt:lpstr>
      <vt:lpstr>管内</vt:lpstr>
      <vt:lpstr>区分</vt:lpstr>
      <vt:lpstr>空知</vt:lpstr>
      <vt:lpstr>釧路</vt:lpstr>
      <vt:lpstr>後志</vt:lpstr>
      <vt:lpstr>根室</vt:lpstr>
      <vt:lpstr>札幌市</vt:lpstr>
      <vt:lpstr>札幌市立山の手養護学校</vt:lpstr>
      <vt:lpstr>札幌市立北翔養護学校</vt:lpstr>
      <vt:lpstr>市立札幌みなみの杜高等支援学校</vt:lpstr>
      <vt:lpstr>市立札幌豊明高等支援学校</vt:lpstr>
      <vt:lpstr>宗谷</vt:lpstr>
      <vt:lpstr>十勝</vt:lpstr>
      <vt:lpstr>障害種別名</vt:lpstr>
      <vt:lpstr>上川</vt:lpstr>
      <vt:lpstr>性別</vt:lpstr>
      <vt:lpstr>石狩</vt:lpstr>
      <vt:lpstr>胆振</vt:lpstr>
      <vt:lpstr>渡島</vt:lpstr>
      <vt:lpstr>日高</vt:lpstr>
      <vt:lpstr>北海道旭川高等支援学校</vt:lpstr>
      <vt:lpstr>北海道旭川養護学校</vt:lpstr>
      <vt:lpstr>北海道伊達高等養護学校</vt:lpstr>
      <vt:lpstr>北海道雨竜高等養護学校</vt:lpstr>
      <vt:lpstr>北海道岩見沢高等養護学校</vt:lpstr>
      <vt:lpstr>北海道釧路養護学校</vt:lpstr>
      <vt:lpstr>北海道釧路鶴野支援学校</vt:lpstr>
      <vt:lpstr>北海道高等聾学校</vt:lpstr>
      <vt:lpstr>北海道高等聾学校・専攻科</vt:lpstr>
      <vt:lpstr>北海道今金高等養護学校</vt:lpstr>
      <vt:lpstr>北海道札幌あいの里高等支援学校</vt:lpstr>
      <vt:lpstr>北海道札幌稲穂高等支援学校</vt:lpstr>
      <vt:lpstr>北海道札幌高等養護学校</vt:lpstr>
      <vt:lpstr>北海道札幌視覚支援学校</vt:lpstr>
      <vt:lpstr>北海道札幌視覚支援学校・専攻科</vt:lpstr>
      <vt:lpstr>北海道札幌伏見支援学校</vt:lpstr>
      <vt:lpstr>北海道札幌伏見支援学校もなみ学園分校</vt:lpstr>
      <vt:lpstr>北海道札幌養護学校共栄分校</vt:lpstr>
      <vt:lpstr>北海道札幌養護学校白桜高等学園</vt:lpstr>
      <vt:lpstr>北海道七飯養護学校</vt:lpstr>
      <vt:lpstr>北海道七飯養護学校おしま学園分校</vt:lpstr>
      <vt:lpstr>北海道室蘭養護学校</vt:lpstr>
      <vt:lpstr>北海道手稲養護学校</vt:lpstr>
      <vt:lpstr>北海道小樽高等支援学校</vt:lpstr>
      <vt:lpstr>北海道小平高等養護学校</vt:lpstr>
      <vt:lpstr>北海道新篠津高等養護学校</vt:lpstr>
      <vt:lpstr>北海道新得高等支援学校</vt:lpstr>
      <vt:lpstr>北海道真駒内養護学校</vt:lpstr>
      <vt:lpstr>北海道星置養護学校ほしみ高等学園</vt:lpstr>
      <vt:lpstr>北海道千歳高等支援学校</vt:lpstr>
      <vt:lpstr>北海道帯広養護学校</vt:lpstr>
      <vt:lpstr>北海道鷹栖養護学校</vt:lpstr>
      <vt:lpstr>北海道拓北養護学校</vt:lpstr>
      <vt:lpstr>北海道稚内養護学校</vt:lpstr>
      <vt:lpstr>北海道中札内高等養護学校</vt:lpstr>
      <vt:lpstr>北海道中札内高等養護学校幕別分校</vt:lpstr>
      <vt:lpstr>北海道中標津支援学校職業学科</vt:lpstr>
      <vt:lpstr>北海道中標津支援学校普通科</vt:lpstr>
      <vt:lpstr>北海道東川養護学校</vt:lpstr>
      <vt:lpstr>北海道南幌養護学校</vt:lpstr>
      <vt:lpstr>北海道白樺高等養護学校</vt:lpstr>
      <vt:lpstr>北海道白糠養護学校</vt:lpstr>
      <vt:lpstr>北海道函館高等支援学校</vt:lpstr>
      <vt:lpstr>北海道函館養護学校</vt:lpstr>
      <vt:lpstr>北海道八雲養護学校</vt:lpstr>
      <vt:lpstr>北海道美唄養護学校</vt:lpstr>
      <vt:lpstr>北海道美深高等養護学校</vt:lpstr>
      <vt:lpstr>北海道美深高等養護学校あいべつ校</vt:lpstr>
      <vt:lpstr>北海道平取養護学校</vt:lpstr>
      <vt:lpstr>北海道平取養護学校静内ペテカリの園分校</vt:lpstr>
      <vt:lpstr>北海道北見支援学校</vt:lpstr>
      <vt:lpstr>北海道北斗高等支援学校</vt:lpstr>
      <vt:lpstr>北海道網走養護学校</vt:lpstr>
      <vt:lpstr>北海道紋別高等養護学校</vt:lpstr>
      <vt:lpstr>北海道紋別養護学校</vt:lpstr>
      <vt:lpstr>北海道紋別養護学校ひまわり学園分校</vt:lpstr>
      <vt:lpstr>北海道夕張高等養護学校</vt:lpstr>
      <vt:lpstr>北海道余市養護学校</vt:lpstr>
      <vt:lpstr>北海道余市養護学校しりべし学園分校</vt:lpstr>
      <vt:lpstr>名簿の種類</vt:lpstr>
      <vt:lpstr>留萌</vt:lpstr>
      <vt:lpstr>檜山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中村 千帆</cp:lastModifiedBy>
  <dcterms:created xsi:type="dcterms:W3CDTF">2015-06-05T18:19:34Z</dcterms:created>
  <dcterms:modified xsi:type="dcterms:W3CDTF">2025-12-03T09:48:55Z</dcterms:modified>
</cp:coreProperties>
</file>